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Operators" sheetId="3" state="visible" r:id="rId3"/>
    <sheet xmlns:r="http://schemas.openxmlformats.org/officeDocument/2006/relationships" name="Wildcards" sheetId="4" state="visible" r:id="rId4"/>
    <sheet xmlns:r="http://schemas.openxmlformats.org/officeDocument/2006/relationships" name="Formula Ba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Aptos"/>
      <family val="2"/>
      <color theme="1"/>
      <sz val="11"/>
    </font>
    <font>
      <name val="Aptos"/>
      <b val="1"/>
      <color rgb="00FFFFFF"/>
      <sz val="11"/>
    </font>
    <font>
      <name val="Aptos"/>
      <sz val="11"/>
    </font>
    <font>
      <name val="Aptos"/>
      <i val="1"/>
      <color rgb="00454545"/>
      <sz val="10"/>
    </font>
    <font>
      <name val="Aptos"/>
      <b val="1"/>
      <color rgb="00E65E27"/>
      <sz val="16"/>
    </font>
    <font>
      <name val="Aptos"/>
      <color rgb="00454545"/>
      <sz val="10"/>
    </font>
    <font>
      <name val="Aptos"/>
      <b val="1"/>
      <sz val="11"/>
    </font>
  </fonts>
  <fills count="6">
    <fill>
      <patternFill/>
    </fill>
    <fill>
      <patternFill patternType="gray125"/>
    </fill>
    <fill>
      <patternFill patternType="solid">
        <fgColor rgb="00454545"/>
      </patternFill>
    </fill>
    <fill>
      <patternFill patternType="solid">
        <fgColor rgb="00FFF2CC"/>
      </patternFill>
    </fill>
    <fill>
      <patternFill patternType="solid">
        <fgColor rgb="00C1F0F5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2" fillId="0" borderId="0" applyAlignment="1" pivotButton="0" quotePrefix="0" xfId="0">
      <alignment vertical="top" wrapText="1"/>
    </xf>
    <xf numFmtId="0" fontId="2" fillId="3" borderId="1" pivotButton="0" quotePrefix="0" xfId="0"/>
    <xf numFmtId="0" fontId="2" fillId="0" borderId="0" pivotButton="0" quotePrefix="0" xfId="0"/>
    <xf numFmtId="0" fontId="2" fillId="5" borderId="1" pivotButton="0" quotePrefix="0" xfId="0"/>
    <xf numFmtId="0" fontId="2" fillId="4" borderId="1" pivotButton="0" quotePrefix="0" xfId="0"/>
    <xf numFmtId="0" fontId="3" fillId="0" borderId="0" pivotButton="0" quotePrefix="0" xfId="0"/>
    <xf numFmtId="4" fontId="2" fillId="3" borderId="1" pivotButton="0" quotePrefix="0" xfId="0"/>
    <xf numFmtId="164" fontId="2" fillId="3" borderId="1" pivotButton="0" quotePrefix="0" xfId="0"/>
    <xf numFmtId="4" fontId="2" fillId="4" borderId="1" pivotButton="0" quotePrefix="0" xfId="0"/>
    <xf numFmtId="49" fontId="2" fillId="3" borderId="1" pivotButton="0" quotePrefix="0" xfId="0"/>
    <xf numFmtId="4" fontId="2" fillId="0" borderId="1" pivotButton="0" quotePrefix="0" xfId="0"/>
    <xf numFmtId="3" fontId="2" fillId="4" borderId="1" pivotButton="0" quotePrefix="0" xfId="0"/>
    <xf numFmtId="3" fontId="2" fillId="3" borderId="1" pivotButton="0" quotePrefix="0" xfId="0"/>
    <xf numFmtId="3" fontId="2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?xml version="1.0" encoding="UTF-8" standalone="yes"?>
<Relationships xmlns="http://schemas.openxmlformats.org/package/2006/relationships"><Relationship Id="rId8" Type="http://schemas.openxmlformats.org/officeDocument/2006/relationships/hyperlink" Target="https://www.brightlight.ch/" TargetMode="External"/><Relationship Id="rId3" Type="http://schemas.openxmlformats.org/officeDocument/2006/relationships/hyperlink" Target="https://www.pharmsight.com" TargetMode="External"/><Relationship Id="rId7" Type="http://schemas.openxmlformats.org/officeDocument/2006/relationships/hyperlink" Target="https://www.pharmsight.com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excel4pharma.com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www.brightlight.ch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40180" cy="495300"/>
    <xdr:pic>
      <xdr:nvPicPr>
        <xdr:cNvPr id="13" name="Image 1" descr="Pictur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DFC99E-1668-4FD0-9DDF-9E5E955940CD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t="15119"/>
        <a:stretch>
          <a:fillRect/>
        </a:stretch>
      </xdr:blipFill>
      <xdr:spPr>
        <a:xfrm>
          <a:off x="228600" y="0"/>
          <a:ext cx="1440180" cy="495300"/>
        </a:xfrm>
        <a:prstGeom prst="rect">
          <a:avLst/>
        </a:prstGeom>
      </xdr:spPr>
    </xdr:pic>
    <xdr:clientData/>
  </xdr:oneCellAnchor>
  <xdr:oneCellAnchor>
    <xdr:from>
      <xdr:col>2</xdr:col>
      <xdr:colOff>3299461</xdr:colOff>
      <xdr:row>0</xdr:row>
      <xdr:rowOff>0</xdr:rowOff>
    </xdr:from>
    <xdr:ext cx="252000" cy="216000"/>
    <xdr:pic>
      <xdr:nvPicPr>
        <xdr:cNvPr id="14" name="Image 2" descr="Pictur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64AC4E-6919-4E08-8F67-8F27D700236E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204461" y="0"/>
          <a:ext cx="252000" cy="216000"/>
        </a:xfrm>
        <a:prstGeom prst="rect">
          <a:avLst/>
        </a:prstGeom>
      </xdr:spPr>
    </xdr:pic>
    <xdr:clientData/>
  </xdr:oneCellAnchor>
  <xdr:oneCellAnchor>
    <xdr:from>
      <xdr:col>2</xdr:col>
      <xdr:colOff>4069081</xdr:colOff>
      <xdr:row>0</xdr:row>
      <xdr:rowOff>0</xdr:rowOff>
    </xdr:from>
    <xdr:ext cx="304799" cy="190500"/>
    <xdr:pic>
      <xdr:nvPicPr>
        <xdr:cNvPr id="15" name="Image 3" descr="Pictur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723862-4C4B-4573-BAB4-2EA0E8D64E7B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974081" y="0"/>
          <a:ext cx="304799" cy="190500"/>
        </a:xfrm>
        <a:prstGeom prst="rect">
          <a:avLst/>
        </a:prstGeom>
      </xdr:spPr>
    </xdr:pic>
    <xdr:clientData/>
  </xdr:oneCellAnchor>
  <xdr:twoCellAnchor>
    <xdr:from>
      <xdr:col>2</xdr:col>
      <xdr:colOff>2251710</xdr:colOff>
      <xdr:row>0</xdr:row>
      <xdr:rowOff>22860</xdr:rowOff>
    </xdr:from>
    <xdr:to>
      <xdr:col>2</xdr:col>
      <xdr:colOff>2971710</xdr:colOff>
      <xdr:row>2</xdr:row>
      <xdr:rowOff>15240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89F49C6-D22E-4377-AC71-370B41ADDB1C}"/>
            </a:ext>
          </a:extLst>
        </xdr:cNvPr>
        <xdr:cNvSpPr txBox="1"/>
      </xdr:nvSpPr>
      <xdr:spPr>
        <a:xfrm>
          <a:off x="4156710" y="22860"/>
          <a:ext cx="720000" cy="358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800" b="0" i="1">
              <a:solidFill>
                <a:schemeClr val="bg1"/>
              </a:solidFill>
            </a:rPr>
            <a:t>powered </a:t>
          </a:r>
          <a:r>
            <a:rPr lang="en-US" sz="800" b="0" i="1" baseline="0">
              <a:solidFill>
                <a:schemeClr val="bg1"/>
              </a:solidFill>
            </a:rPr>
            <a:t>by </a:t>
          </a:r>
          <a:endParaRPr lang="en-US" sz="800" b="0" i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2975610</xdr:colOff>
      <xdr:row>0</xdr:row>
      <xdr:rowOff>158039</xdr:rowOff>
    </xdr:from>
    <xdr:to>
      <xdr:col>2</xdr:col>
      <xdr:colOff>3909060</xdr:colOff>
      <xdr:row>2</xdr:row>
      <xdr:rowOff>43739</xdr:rowOff>
    </xdr:to>
    <xdr:sp macro="" textlink="">
      <xdr:nvSpPr>
        <xdr:cNvPr id="17" name="TextBox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30078CF-330C-47B6-97E6-3EFFD72A2E58}"/>
            </a:ext>
          </a:extLst>
        </xdr:cNvPr>
        <xdr:cNvSpPr txBox="1"/>
      </xdr:nvSpPr>
      <xdr:spPr>
        <a:xfrm>
          <a:off x="488061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PharmSight</a:t>
          </a:r>
          <a:endParaRPr lang="en-US" b="1" u="sng">
            <a:effectLst/>
          </a:endParaRPr>
        </a:p>
      </xdr:txBody>
    </xdr:sp>
    <xdr:clientData/>
  </xdr:twoCellAnchor>
  <xdr:twoCellAnchor>
    <xdr:from>
      <xdr:col>2</xdr:col>
      <xdr:colOff>3806190</xdr:colOff>
      <xdr:row>0</xdr:row>
      <xdr:rowOff>158039</xdr:rowOff>
    </xdr:from>
    <xdr:to>
      <xdr:col>2</xdr:col>
      <xdr:colOff>4739640</xdr:colOff>
      <xdr:row>2</xdr:row>
      <xdr:rowOff>43739</xdr:rowOff>
    </xdr:to>
    <xdr:sp macro="" textlink="">
      <xdr:nvSpPr>
        <xdr:cNvPr id="18" name="TextBox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92A5B2D-E783-462B-ACB2-A61E6B9ECF98}"/>
            </a:ext>
          </a:extLst>
        </xdr:cNvPr>
        <xdr:cNvSpPr txBox="1"/>
      </xdr:nvSpPr>
      <xdr:spPr>
        <a:xfrm>
          <a:off x="571119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Bright</a:t>
          </a:r>
          <a:r>
            <a:rPr lang="en-US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Light</a:t>
          </a:r>
          <a:endParaRPr lang="en-US" b="1" u="sng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pto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3:C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3" ht="31.2" customHeight="1">
      <c r="B3" s="1" t="inlineStr">
        <is>
          <t>F01 - Formula Basics: Operators, Wildcards and the Formula Bar</t>
        </is>
      </c>
    </row>
    <row r="4">
      <c r="B4" s="2" t="inlineStr">
        <is>
          <t>Tested in Microsoft 365 for Windows | 19-Oct-26</t>
        </is>
      </c>
    </row>
    <row r="6">
      <c r="B6" s="3" t="inlineStr">
        <is>
          <t>Sheet</t>
        </is>
      </c>
      <c r="C6" s="3" t="inlineStr">
        <is>
          <t>What you will find</t>
        </is>
      </c>
    </row>
    <row r="7">
      <c r="B7" s="4" t="inlineStr">
        <is>
          <t>Operators</t>
        </is>
      </c>
      <c r="C7" s="5" t="inlineStr">
        <is>
          <t>Order of calculation: net price with and without brackets, the -2^2 surprise, joining text with &amp;.</t>
        </is>
      </c>
    </row>
    <row r="8">
      <c r="B8" s="4" t="inlineStr">
        <is>
          <t>Wildcards</t>
        </is>
      </c>
      <c r="C8" s="5" t="inlineStr">
        <is>
          <t>Wildcards in criteria: * (any characters), ? (one character), ~ (literal * or ?).</t>
        </is>
      </c>
    </row>
    <row r="9">
      <c r="B9" s="4" t="inlineStr">
        <is>
          <t>Formula Bar</t>
        </is>
      </c>
      <c r="C9" s="5" t="inlineStr">
        <is>
          <t>A formula split over several lines with Alt+Enter: open the cell and expand the formula bar (Ctrl+Shift+U).</t>
        </is>
      </c>
    </row>
    <row r="11">
      <c r="B11" s="3" t="inlineStr">
        <is>
          <t>Color</t>
        </is>
      </c>
      <c r="C11" s="3" t="inlineStr">
        <is>
          <t>Meaning</t>
        </is>
      </c>
    </row>
    <row r="12">
      <c r="B12" s="6" t="inlineStr">
        <is>
          <t>Input</t>
        </is>
      </c>
      <c r="C12" s="7" t="inlineStr">
        <is>
          <t>Input: change it and watch the results update</t>
        </is>
      </c>
    </row>
    <row r="13">
      <c r="B13" s="8" t="inlineStr">
        <is>
          <t>Parameter</t>
        </is>
      </c>
      <c r="C13" s="7" t="inlineStr">
        <is>
          <t>Fixed parameter: reference table, change only on purpose</t>
        </is>
      </c>
    </row>
    <row r="14">
      <c r="B14" s="9" t="inlineStr">
        <is>
          <t>Output</t>
        </is>
      </c>
      <c r="C14" s="7" t="inlineStr">
        <is>
          <t>Calculated output: formula, do not overwrite</t>
        </is>
      </c>
    </row>
    <row r="16">
      <c r="B16" s="10" t="inlineStr">
        <is>
          <t>All figures in this workbook are illustrative, not real market data, and for learning purposes only. Product names are fictional; any resemblance to real products is unintentional.</t>
        </is>
      </c>
    </row>
    <row r="17">
      <c r="B17" s="10" t="inlineStr">
        <is>
          <t>Some functions require Microsoft 365, Excel 2021 or Excel 2024.</t>
        </is>
      </c>
    </row>
  </sheetData>
  <sheetProtection selectLockedCells="1" selectUnlockedCells="0" sheet="1" objects="1" insertRows="1" insertHyperlinks="1" autoFilter="1" scenarios="1" formatColumns="1" deleteColumns="1" insertColumns="1" pivotTables="1" deleteRows="1" formatCells="1" formatRows="1" sort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2:D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70" customWidth="1" min="3" max="3"/>
    <col width="34" customWidth="1" min="4" max="4"/>
  </cols>
  <sheetData>
    <row r="2">
      <c r="B2" s="3" t="inlineStr">
        <is>
          <t>Item</t>
        </is>
      </c>
      <c r="C2" s="3" t="inlineStr">
        <is>
          <t>Description</t>
        </is>
      </c>
      <c r="D2" s="3" t="inlineStr">
        <is>
          <t>Source</t>
        </is>
      </c>
    </row>
    <row r="3">
      <c r="B3" s="5" t="inlineStr">
        <is>
          <t>Operators</t>
        </is>
      </c>
      <c r="C3" s="5" t="inlineStr">
        <is>
          <t>Five fictional products with illustrative list prices, discount rates and fixed rebates per pack.</t>
        </is>
      </c>
      <c r="D3" s="5" t="inlineStr">
        <is>
          <t>Illustrative figures, not real market data</t>
        </is>
      </c>
    </row>
    <row r="4">
      <c r="B4" s="5" t="inlineStr">
        <is>
          <t>Wildcards</t>
        </is>
      </c>
      <c r="C4" s="5" t="inlineStr">
        <is>
          <t>30 rows of fictional product codes (15 codes, some repeated) with random net sales between 8,000 and 95,000. ONC-300* carries an asterisk to mimic a provisional flag from a source system.</t>
        </is>
      </c>
      <c r="D4" s="5" t="inlineStr">
        <is>
          <t>Illustrative figures, not real market data</t>
        </is>
      </c>
    </row>
    <row r="5">
      <c r="B5" s="5" t="inlineStr">
        <is>
          <t>Formula Bar</t>
        </is>
      </c>
      <c r="C5" s="5" t="inlineStr">
        <is>
          <t>Random actual units between 800 and 1,600 against a fixed target of 1,200 units.</t>
        </is>
      </c>
      <c r="D5" s="5" t="inlineStr">
        <is>
          <t>Illustrative figures, not real market data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I10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4" customWidth="1" min="3" max="3"/>
    <col width="16" customWidth="1" min="4" max="4"/>
    <col width="24" customWidth="1" min="5" max="5"/>
    <col width="22" customWidth="1" min="6" max="6"/>
    <col width="3" customWidth="1" min="7" max="7"/>
    <col width="26" customWidth="1" min="8" max="8"/>
    <col width="10" customWidth="1" min="9" max="9"/>
  </cols>
  <sheetData>
    <row r="1">
      <c r="A1" s="3" t="inlineStr">
        <is>
          <t>Product</t>
        </is>
      </c>
      <c r="B1" s="3" t="inlineStr">
        <is>
          <t>List Price</t>
        </is>
      </c>
      <c r="C1" s="3" t="inlineStr">
        <is>
          <t>Discount</t>
        </is>
      </c>
      <c r="D1" s="3" t="inlineStr">
        <is>
          <t>Rebate per Pack</t>
        </is>
      </c>
      <c r="E1" s="3" t="inlineStr">
        <is>
          <t>Net Price (with brackets)</t>
        </is>
      </c>
      <c r="F1" s="3" t="inlineStr">
        <is>
          <t>Net Price (no brackets)</t>
        </is>
      </c>
      <c r="H1" s="3" t="inlineStr">
        <is>
          <t>Expression</t>
        </is>
      </c>
      <c r="I1" s="3" t="inlineStr">
        <is>
          <t>Result</t>
        </is>
      </c>
    </row>
    <row r="2">
      <c r="A2" t="inlineStr">
        <is>
          <t>Cardexa 10 mg</t>
        </is>
      </c>
      <c r="B2" s="11" t="n">
        <v>48.2</v>
      </c>
      <c r="C2" s="12" t="n">
        <v>0.15</v>
      </c>
      <c r="D2" s="11" t="n">
        <v>1.5</v>
      </c>
      <c r="E2" s="13">
        <f>B2*(1-C2)-D2</f>
        <v/>
      </c>
      <c r="F2" s="13">
        <f>B2*1-C2-D2</f>
        <v/>
      </c>
      <c r="H2" t="inlineStr">
        <is>
          <t>-2^2  (typed as =-2^2)</t>
        </is>
      </c>
      <c r="I2" s="9">
        <f>-2^2</f>
        <v/>
      </c>
    </row>
    <row r="3">
      <c r="A3" t="inlineStr">
        <is>
          <t>Velorin 20 mg</t>
        </is>
      </c>
      <c r="B3" s="11" t="n">
        <v>112.75</v>
      </c>
      <c r="C3" s="12" t="n">
        <v>0.12</v>
      </c>
      <c r="D3" s="11" t="n">
        <v>3</v>
      </c>
      <c r="E3" s="13">
        <f>B3*(1-C3)-D3</f>
        <v/>
      </c>
      <c r="F3" s="13">
        <f>B3*1-C3-D3</f>
        <v/>
      </c>
      <c r="H3" t="inlineStr">
        <is>
          <t>-(2^2)  (typed as =-(2^2))</t>
        </is>
      </c>
      <c r="I3" s="9">
        <f>-(2^2)</f>
        <v/>
      </c>
    </row>
    <row r="4">
      <c r="A4" t="inlineStr">
        <is>
          <t>Neurolin 50 mg</t>
        </is>
      </c>
      <c r="B4" s="11" t="n">
        <v>86.40000000000001</v>
      </c>
      <c r="C4" s="12" t="n">
        <v>0.2</v>
      </c>
      <c r="D4" s="11" t="n">
        <v>2.25</v>
      </c>
      <c r="E4" s="13">
        <f>B4*(1-C4)-D4</f>
        <v/>
      </c>
      <c r="F4" s="13">
        <f>B4*1-C4-D4</f>
        <v/>
      </c>
    </row>
    <row r="5">
      <c r="A5" t="inlineStr">
        <is>
          <t>Oncavir 100 mg/mL</t>
        </is>
      </c>
      <c r="B5" s="11" t="n">
        <v>2840</v>
      </c>
      <c r="C5" s="12" t="n">
        <v>0.08</v>
      </c>
      <c r="D5" s="11" t="n">
        <v>25</v>
      </c>
      <c r="E5" s="13">
        <f>B5*(1-C5)-D5</f>
        <v/>
      </c>
      <c r="F5" s="13">
        <f>B5*1-C5-D5</f>
        <v/>
      </c>
    </row>
    <row r="6">
      <c r="A6" t="inlineStr">
        <is>
          <t>Hemaxa 40 mg/mL</t>
        </is>
      </c>
      <c r="B6" s="11" t="n">
        <v>1265.5</v>
      </c>
      <c r="C6" s="12" t="n">
        <v>0.1</v>
      </c>
      <c r="D6" s="11" t="n">
        <v>12</v>
      </c>
      <c r="E6" s="13">
        <f>B6*(1-C6)-D6</f>
        <v/>
      </c>
      <c r="F6" s="13">
        <f>B6*1-C6-D6</f>
        <v/>
      </c>
    </row>
    <row r="7">
      <c r="A7" s="10" t="inlineStr">
        <is>
          <t>Column F is deliberately wrong: without brackets the discount rate is subtracted instead of applied.</t>
        </is>
      </c>
    </row>
    <row r="9">
      <c r="A9" s="3" t="inlineStr">
        <is>
          <t>Prefix</t>
        </is>
      </c>
      <c r="B9" s="3" t="inlineStr">
        <is>
          <t>Number</t>
        </is>
      </c>
      <c r="C9" s="3" t="inlineStr">
        <is>
          <t>Joined with &amp;</t>
        </is>
      </c>
    </row>
    <row r="10">
      <c r="A10" s="6" t="inlineStr">
        <is>
          <t>ONC</t>
        </is>
      </c>
      <c r="B10" s="14" t="inlineStr">
        <is>
          <t>-100</t>
        </is>
      </c>
      <c r="C10" s="9">
        <f>A10&amp;B10</f>
        <v/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F31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13" customWidth="1" min="2" max="2"/>
    <col width="3" customWidth="1" min="3" max="3"/>
    <col width="12" customWidth="1" min="4" max="4"/>
    <col width="14" customWidth="1" min="5" max="5"/>
    <col width="62" customWidth="1" min="6" max="6"/>
  </cols>
  <sheetData>
    <row r="1">
      <c r="A1" s="3" t="inlineStr">
        <is>
          <t>Product Code</t>
        </is>
      </c>
      <c r="B1" s="3" t="inlineStr">
        <is>
          <t>Net Sales</t>
        </is>
      </c>
      <c r="D1" s="3" t="inlineStr">
        <is>
          <t>Criterion</t>
        </is>
      </c>
      <c r="E1" s="3" t="inlineStr">
        <is>
          <t>Result</t>
        </is>
      </c>
      <c r="F1" s="3" t="inlineStr">
        <is>
          <t>What it does</t>
        </is>
      </c>
    </row>
    <row r="2">
      <c r="A2" s="7" t="inlineStr">
        <is>
          <t>ONC-100</t>
        </is>
      </c>
      <c r="B2" s="15" t="n">
        <v>85718.58</v>
      </c>
      <c r="D2" s="6" t="inlineStr">
        <is>
          <t>ONC-*</t>
        </is>
      </c>
      <c r="E2" s="13">
        <f>SUMIFS(B:B,A:A,D2)</f>
        <v/>
      </c>
      <c r="F2" t="inlineStr">
        <is>
          <t>Net sales of every code starting with ONC-</t>
        </is>
      </c>
    </row>
    <row r="3">
      <c r="A3" s="7" t="inlineStr">
        <is>
          <t>ONC-200</t>
        </is>
      </c>
      <c r="B3" s="15" t="n">
        <v>41913.37</v>
      </c>
      <c r="D3" s="6" t="inlineStr">
        <is>
          <t>*-100</t>
        </is>
      </c>
      <c r="E3" s="13">
        <f>SUMIFS(B:B,A:A,D3)</f>
        <v/>
      </c>
      <c r="F3" t="inlineStr">
        <is>
          <t>Net sales of every code ending with -100</t>
        </is>
      </c>
    </row>
    <row r="4">
      <c r="A4" s="7" t="inlineStr">
        <is>
          <t>ONC-300</t>
        </is>
      </c>
      <c r="B4" s="15" t="n">
        <v>60847.11</v>
      </c>
      <c r="D4" s="6" t="inlineStr">
        <is>
          <t>ONC-?00</t>
        </is>
      </c>
      <c r="E4" s="13">
        <f>SUMIFS(B:B,A:A,D4)</f>
        <v/>
      </c>
      <c r="F4" t="inlineStr">
        <is>
          <t>One character in place of ?: ONC-100, ONC-200, ONC-300, not ONC-1000</t>
        </is>
      </c>
    </row>
    <row r="5">
      <c r="A5" s="7" t="inlineStr">
        <is>
          <t>ONC-1000</t>
        </is>
      </c>
      <c r="B5" s="15" t="n">
        <v>74742.71000000001</v>
      </c>
      <c r="D5" s="6" t="inlineStr">
        <is>
          <t>*~**</t>
        </is>
      </c>
      <c r="E5" s="16">
        <f>COUNTIFS(A:A,D5)</f>
        <v/>
      </c>
      <c r="F5" t="inlineStr">
        <is>
          <t>Count of codes that contain a real asterisk (provisional flag)</t>
        </is>
      </c>
    </row>
    <row r="6">
      <c r="A6" s="7" t="inlineStr">
        <is>
          <t>ONC-300*</t>
        </is>
      </c>
      <c r="B6" s="15" t="n">
        <v>68537.46000000001</v>
      </c>
    </row>
    <row r="7">
      <c r="A7" s="7" t="inlineStr">
        <is>
          <t>CAR-100</t>
        </is>
      </c>
      <c r="B7" s="15" t="n">
        <v>31170.76</v>
      </c>
    </row>
    <row r="8">
      <c r="A8" s="7" t="inlineStr">
        <is>
          <t>CAR-200</t>
        </is>
      </c>
      <c r="B8" s="15" t="n">
        <v>77758.89</v>
      </c>
    </row>
    <row r="9">
      <c r="A9" s="7" t="inlineStr">
        <is>
          <t>CAR-050</t>
        </is>
      </c>
      <c r="B9" s="15" t="n">
        <v>59430.35</v>
      </c>
    </row>
    <row r="10">
      <c r="A10" s="7" t="inlineStr">
        <is>
          <t>NEU-100</t>
        </is>
      </c>
      <c r="B10" s="15" t="n">
        <v>16893.76</v>
      </c>
    </row>
    <row r="11">
      <c r="A11" s="7" t="inlineStr">
        <is>
          <t>NEU-020</t>
        </is>
      </c>
      <c r="B11" s="15" t="n">
        <v>35616.38</v>
      </c>
    </row>
    <row r="12">
      <c r="A12" s="7" t="inlineStr">
        <is>
          <t>NEU-200</t>
        </is>
      </c>
      <c r="B12" s="15" t="n">
        <v>9942.02</v>
      </c>
    </row>
    <row r="13">
      <c r="A13" s="7" t="inlineStr">
        <is>
          <t>HEM-040</t>
        </is>
      </c>
      <c r="B13" s="15" t="n">
        <v>64510.51</v>
      </c>
    </row>
    <row r="14">
      <c r="A14" s="7" t="inlineStr">
        <is>
          <t>HEM-100</t>
        </is>
      </c>
      <c r="B14" s="15" t="n">
        <v>8800.83</v>
      </c>
    </row>
    <row r="15">
      <c r="A15" s="7" t="inlineStr">
        <is>
          <t>VEL-020</t>
        </is>
      </c>
      <c r="B15" s="15" t="n">
        <v>84667.35000000001</v>
      </c>
    </row>
    <row r="16">
      <c r="A16" s="7" t="inlineStr">
        <is>
          <t>VEL-100</t>
        </is>
      </c>
      <c r="B16" s="15" t="n">
        <v>67724.10000000001</v>
      </c>
    </row>
    <row r="17">
      <c r="A17" s="7" t="inlineStr">
        <is>
          <t>ONC-300</t>
        </is>
      </c>
      <c r="B17" s="15" t="n">
        <v>92306.53999999999</v>
      </c>
    </row>
    <row r="18">
      <c r="A18" s="7" t="inlineStr">
        <is>
          <t>NEU-020</t>
        </is>
      </c>
      <c r="B18" s="15" t="n">
        <v>71149.17999999999</v>
      </c>
    </row>
    <row r="19">
      <c r="A19" s="7" t="inlineStr">
        <is>
          <t>HEM-100</t>
        </is>
      </c>
      <c r="B19" s="15" t="n">
        <v>53903.76</v>
      </c>
    </row>
    <row r="20">
      <c r="A20" s="7" t="inlineStr">
        <is>
          <t>ONC-200</t>
        </is>
      </c>
      <c r="B20" s="15" t="n">
        <v>74441.99000000001</v>
      </c>
    </row>
    <row r="21">
      <c r="A21" s="7" t="inlineStr">
        <is>
          <t>ONC-300*</t>
        </is>
      </c>
      <c r="B21" s="15" t="n">
        <v>89707.53</v>
      </c>
    </row>
    <row r="22">
      <c r="A22" s="7" t="inlineStr">
        <is>
          <t>HEM-040</t>
        </is>
      </c>
      <c r="B22" s="15" t="n">
        <v>56098.78</v>
      </c>
    </row>
    <row r="23">
      <c r="A23" s="7" t="inlineStr">
        <is>
          <t>CAR-050</t>
        </is>
      </c>
      <c r="B23" s="15" t="n">
        <v>38075.94</v>
      </c>
    </row>
    <row r="24">
      <c r="A24" s="7" t="inlineStr">
        <is>
          <t>NEU-100</t>
        </is>
      </c>
      <c r="B24" s="15" t="n">
        <v>66885.82000000001</v>
      </c>
    </row>
    <row r="25">
      <c r="A25" s="7" t="inlineStr">
        <is>
          <t>ONC-1000</t>
        </is>
      </c>
      <c r="B25" s="15" t="n">
        <v>74202.45</v>
      </c>
    </row>
    <row r="26">
      <c r="A26" s="7" t="inlineStr">
        <is>
          <t>CAR-100</t>
        </is>
      </c>
      <c r="B26" s="15" t="n">
        <v>90845.27</v>
      </c>
    </row>
    <row r="27">
      <c r="A27" s="7" t="inlineStr">
        <is>
          <t>CAR-200</t>
        </is>
      </c>
      <c r="B27" s="15" t="n">
        <v>88606.08</v>
      </c>
    </row>
    <row r="28">
      <c r="A28" s="7" t="inlineStr">
        <is>
          <t>VEL-020</t>
        </is>
      </c>
      <c r="B28" s="15" t="n">
        <v>44207.65</v>
      </c>
    </row>
    <row r="29">
      <c r="A29" s="7" t="inlineStr">
        <is>
          <t>ONC-100</t>
        </is>
      </c>
      <c r="B29" s="15" t="n">
        <v>87715.48</v>
      </c>
    </row>
    <row r="30">
      <c r="A30" s="7" t="inlineStr">
        <is>
          <t>NEU-200</t>
        </is>
      </c>
      <c r="B30" s="15" t="n">
        <v>88230.39999999999</v>
      </c>
    </row>
    <row r="31">
      <c r="A31" s="7" t="inlineStr">
        <is>
          <t>VEL-100</t>
        </is>
      </c>
      <c r="B31" s="15" t="n">
        <v>16700.02</v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D7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20" customWidth="1" min="4" max="4"/>
  </cols>
  <sheetData>
    <row r="1">
      <c r="A1" s="3" t="inlineStr">
        <is>
          <t>Product</t>
        </is>
      </c>
      <c r="B1" s="3" t="inlineStr">
        <is>
          <t>Actual Units</t>
        </is>
      </c>
      <c r="C1" s="3" t="inlineStr">
        <is>
          <t>Target Units</t>
        </is>
      </c>
      <c r="D1" s="3" t="inlineStr">
        <is>
          <t>Units Above Target</t>
        </is>
      </c>
    </row>
    <row r="2">
      <c r="A2" t="inlineStr">
        <is>
          <t>Cardexa 10 mg</t>
        </is>
      </c>
      <c r="B2" s="17" t="n">
        <v>1444</v>
      </c>
      <c r="C2" s="18" t="n">
        <v>1200</v>
      </c>
      <c r="D2" s="16">
        <f>IF(B2&gt;C2,
    B2-C2,
    0)</f>
        <v/>
      </c>
    </row>
    <row r="3">
      <c r="A3" t="inlineStr">
        <is>
          <t>Velorin 20 mg</t>
        </is>
      </c>
      <c r="B3" s="17" t="n">
        <v>1541</v>
      </c>
      <c r="C3" s="18" t="n">
        <v>1200</v>
      </c>
      <c r="D3" s="16">
        <f>IF(B3&gt;C3,
    B3-C3,
    0)</f>
        <v/>
      </c>
    </row>
    <row r="4">
      <c r="A4" t="inlineStr">
        <is>
          <t>Neurolin 50 mg</t>
        </is>
      </c>
      <c r="B4" s="17" t="n">
        <v>1103</v>
      </c>
      <c r="C4" s="18" t="n">
        <v>1200</v>
      </c>
      <c r="D4" s="16">
        <f>IF(B4&gt;C4,
    B4-C4,
    0)</f>
        <v/>
      </c>
    </row>
    <row r="5">
      <c r="A5" t="inlineStr">
        <is>
          <t>Oncavir 100 mg/mL</t>
        </is>
      </c>
      <c r="B5" s="17" t="n">
        <v>923</v>
      </c>
      <c r="C5" s="18" t="n">
        <v>1200</v>
      </c>
      <c r="D5" s="16">
        <f>IF(B5&gt;C5,
    B5-C5,
    0)</f>
        <v/>
      </c>
    </row>
    <row r="6">
      <c r="A6" t="inlineStr">
        <is>
          <t>Hemaxa 40 mg/mL</t>
        </is>
      </c>
      <c r="B6" s="17" t="n">
        <v>1560</v>
      </c>
      <c r="C6" s="18" t="n">
        <v>1200</v>
      </c>
      <c r="D6" s="16">
        <f>IF(B6&gt;C6,
    B6-C6,
    0)</f>
        <v/>
      </c>
    </row>
    <row r="7">
      <c r="A7" t="inlineStr">
        <is>
          <t>Cardexa 10 mg</t>
        </is>
      </c>
      <c r="B7" s="17" t="n">
        <v>1140</v>
      </c>
      <c r="C7" s="18" t="n">
        <v>1200</v>
      </c>
      <c r="D7" s="16">
        <f>IF(B7&gt;C7,
    B7-C7,
    0)</f>
        <v/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2026-10-19T18:25:57Z</dcterms:created>
  <dcterms:modified xmlns:dcterms="http://purl.org/dc/terms/" xmlns:xsi="http://www.w3.org/2001/XMLSchema-instance" xsi:type="dcterms:W3CDTF">2026-10-19T18:25:57Z</dcterms:modified>
</cp:coreProperties>
</file>