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flor\Downloads\XL4Pharma\"/>
    </mc:Choice>
  </mc:AlternateContent>
  <xr:revisionPtr revIDLastSave="0" documentId="13_ncr:1_{E3EE623A-85E2-4CC1-8915-5DDA36386205}" xr6:coauthVersionLast="47" xr6:coauthVersionMax="47" xr10:uidLastSave="{00000000-0000-0000-0000-000000000000}"/>
  <bookViews>
    <workbookView xWindow="20052" yWindow="-108" windowWidth="20376" windowHeight="12096" xr2:uid="{00000000-000D-0000-FFFF-FFFF00000000}"/>
  </bookViews>
  <sheets>
    <sheet name="README" sheetId="1" r:id="rId1"/>
    <sheet name="Assumptions" sheetId="2" r:id="rId2"/>
    <sheet name="Launch" sheetId="3" r:id="rId3"/>
    <sheet name="Erosion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5" i="4" l="1" a="1"/>
  <c r="D25" i="4" s="1"/>
  <c r="C25" i="4" a="1"/>
  <c r="C25" i="4" s="1"/>
  <c r="D24" i="4" a="1"/>
  <c r="D24" i="4" s="1"/>
  <c r="C24" i="4" a="1"/>
  <c r="C24" i="4" s="1"/>
  <c r="D23" i="4" a="1"/>
  <c r="D23" i="4" s="1"/>
  <c r="C23" i="4" a="1"/>
  <c r="C23" i="4" s="1"/>
  <c r="D22" i="4" a="1"/>
  <c r="D22" i="4" s="1"/>
  <c r="C22" i="4" a="1"/>
  <c r="C22" i="4" s="1"/>
  <c r="D21" i="4" a="1"/>
  <c r="D21" i="4" s="1"/>
  <c r="C21" i="4" a="1"/>
  <c r="C21" i="4" s="1"/>
  <c r="D20" i="4" a="1"/>
  <c r="D20" i="4" s="1"/>
  <c r="C20" i="4" a="1"/>
  <c r="C20" i="4" s="1"/>
  <c r="D19" i="4" a="1"/>
  <c r="D19" i="4" s="1"/>
  <c r="C19" i="4" a="1"/>
  <c r="C19" i="4" s="1"/>
  <c r="D18" i="4" a="1"/>
  <c r="D18" i="4" s="1"/>
  <c r="C18" i="4" a="1"/>
  <c r="C18" i="4" s="1"/>
  <c r="D17" i="4" a="1"/>
  <c r="D17" i="4" s="1"/>
  <c r="C17" i="4" a="1"/>
  <c r="C17" i="4" s="1"/>
  <c r="D16" i="4" a="1"/>
  <c r="D16" i="4" s="1"/>
  <c r="C16" i="4" a="1"/>
  <c r="C16" i="4" s="1"/>
  <c r="D15" i="4" a="1"/>
  <c r="D15" i="4" s="1"/>
  <c r="C15" i="4" a="1"/>
  <c r="C15" i="4" s="1"/>
  <c r="D14" i="4" a="1"/>
  <c r="D14" i="4" s="1"/>
  <c r="C14" i="4" a="1"/>
  <c r="C14" i="4" s="1"/>
  <c r="D13" i="4" a="1"/>
  <c r="D13" i="4" s="1"/>
  <c r="C13" i="4" a="1"/>
  <c r="C13" i="4" s="1"/>
  <c r="D12" i="4" a="1"/>
  <c r="D12" i="4" s="1"/>
  <c r="C12" i="4" a="1"/>
  <c r="C12" i="4" s="1"/>
  <c r="D11" i="4" a="1"/>
  <c r="D11" i="4" s="1"/>
  <c r="C11" i="4" a="1"/>
  <c r="C11" i="4" s="1"/>
  <c r="D10" i="4" a="1"/>
  <c r="D10" i="4" s="1"/>
  <c r="C10" i="4" a="1"/>
  <c r="C10" i="4" s="1"/>
  <c r="D9" i="4" a="1"/>
  <c r="D9" i="4" s="1"/>
  <c r="C9" i="4" a="1"/>
  <c r="C9" i="4" s="1"/>
  <c r="D8" i="4" a="1"/>
  <c r="D8" i="4" s="1"/>
  <c r="C8" i="4" a="1"/>
  <c r="C8" i="4" s="1"/>
  <c r="D7" i="4" a="1"/>
  <c r="D7" i="4" s="1"/>
  <c r="C7" i="4" a="1"/>
  <c r="C7" i="4" s="1"/>
  <c r="D6" i="4" a="1"/>
  <c r="D6" i="4" s="1"/>
  <c r="C6" i="4" a="1"/>
  <c r="C6" i="4" s="1"/>
  <c r="D5" i="4" a="1"/>
  <c r="D5" i="4" s="1"/>
  <c r="C5" i="4" a="1"/>
  <c r="C5" i="4" s="1"/>
  <c r="D4" i="4" a="1"/>
  <c r="D4" i="4" s="1"/>
  <c r="C4" i="4" a="1"/>
  <c r="C4" i="4" s="1"/>
  <c r="D3" i="4" a="1"/>
  <c r="D3" i="4" s="1"/>
  <c r="C3" i="4" a="1"/>
  <c r="C3" i="4" s="1"/>
  <c r="D2" i="4" a="1"/>
  <c r="D2" i="4" s="1"/>
  <c r="C2" i="4" a="1"/>
  <c r="C2" i="4" s="1"/>
  <c r="D25" i="3" a="1"/>
  <c r="D25" i="3" s="1"/>
  <c r="C25" i="3" a="1"/>
  <c r="C25" i="3" s="1"/>
  <c r="D24" i="3" a="1"/>
  <c r="D24" i="3" s="1"/>
  <c r="C24" i="3" a="1"/>
  <c r="C24" i="3" s="1"/>
  <c r="D23" i="3" a="1"/>
  <c r="D23" i="3" s="1"/>
  <c r="C23" i="3" a="1"/>
  <c r="C23" i="3" s="1"/>
  <c r="D22" i="3" a="1"/>
  <c r="D22" i="3" s="1"/>
  <c r="C22" i="3" a="1"/>
  <c r="C22" i="3" s="1"/>
  <c r="D21" i="3" a="1"/>
  <c r="D21" i="3" s="1"/>
  <c r="C21" i="3" a="1"/>
  <c r="C21" i="3" s="1"/>
  <c r="D20" i="3" a="1"/>
  <c r="D20" i="3" s="1"/>
  <c r="C20" i="3" a="1"/>
  <c r="C20" i="3" s="1"/>
  <c r="D19" i="3" a="1"/>
  <c r="D19" i="3" s="1"/>
  <c r="C19" i="3" a="1"/>
  <c r="C19" i="3" s="1"/>
  <c r="D18" i="3" a="1"/>
  <c r="D18" i="3" s="1"/>
  <c r="C18" i="3" a="1"/>
  <c r="C18" i="3" s="1"/>
  <c r="D17" i="3" a="1"/>
  <c r="D17" i="3" s="1"/>
  <c r="C17" i="3" a="1"/>
  <c r="C17" i="3" s="1"/>
  <c r="D16" i="3" a="1"/>
  <c r="D16" i="3" s="1"/>
  <c r="C16" i="3" a="1"/>
  <c r="C16" i="3" s="1"/>
  <c r="D15" i="3" a="1"/>
  <c r="D15" i="3" s="1"/>
  <c r="C15" i="3" a="1"/>
  <c r="C15" i="3" s="1"/>
  <c r="D14" i="3" a="1"/>
  <c r="D14" i="3" s="1"/>
  <c r="C14" i="3" a="1"/>
  <c r="C14" i="3" s="1"/>
  <c r="D13" i="3" a="1"/>
  <c r="D13" i="3" s="1"/>
  <c r="C13" i="3" a="1"/>
  <c r="C13" i="3" s="1"/>
  <c r="D12" i="3" a="1"/>
  <c r="D12" i="3" s="1"/>
  <c r="C12" i="3" a="1"/>
  <c r="C12" i="3" s="1"/>
  <c r="D11" i="3" a="1"/>
  <c r="D11" i="3" s="1"/>
  <c r="C11" i="3" a="1"/>
  <c r="C11" i="3" s="1"/>
  <c r="D10" i="3" a="1"/>
  <c r="D10" i="3" s="1"/>
  <c r="C10" i="3" a="1"/>
  <c r="C10" i="3" s="1"/>
  <c r="D9" i="3" a="1"/>
  <c r="D9" i="3" s="1"/>
  <c r="C9" i="3" a="1"/>
  <c r="C9" i="3" s="1"/>
  <c r="D8" i="3" a="1"/>
  <c r="D8" i="3" s="1"/>
  <c r="C8" i="3" a="1"/>
  <c r="C8" i="3" s="1"/>
  <c r="D7" i="3" a="1"/>
  <c r="D7" i="3" s="1"/>
  <c r="C7" i="3" a="1"/>
  <c r="C7" i="3" s="1"/>
  <c r="D6" i="3" a="1"/>
  <c r="D6" i="3" s="1"/>
  <c r="C6" i="3" a="1"/>
  <c r="C6" i="3" s="1"/>
  <c r="D5" i="3" a="1"/>
  <c r="D5" i="3" s="1"/>
  <c r="C5" i="3" a="1"/>
  <c r="C5" i="3" s="1"/>
  <c r="D4" i="3" a="1"/>
  <c r="D4" i="3" s="1"/>
  <c r="C4" i="3" a="1"/>
  <c r="C4" i="3" s="1"/>
  <c r="D3" i="3" a="1"/>
  <c r="D3" i="3" s="1"/>
  <c r="C3" i="3" a="1"/>
  <c r="C3" i="3" s="1"/>
  <c r="F2" i="3"/>
  <c r="D2" i="3" a="1"/>
  <c r="D2" i="3"/>
  <c r="C2" i="3" a="1"/>
  <c r="C2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<sst xmlns="http://schemas.openxmlformats.org/spreadsheetml/2006/main" count="37" uniqueCount="30">
  <si>
    <t>F07 - TREND and GROWTH: Projecting a Series in a Straight Line or a Curve</t>
  </si>
  <si>
    <t>Tested in Microsoft 365 for Windows | 19-Oct-26</t>
  </si>
  <si>
    <t>Sheet</t>
  </si>
  <si>
    <t>What you will find</t>
  </si>
  <si>
    <t>Launch</t>
  </si>
  <si>
    <t>First 18 months of a launch, fitted and projected to month 24 with TREND (straight line) and GROWTH (exponential curve). F2 = FORECAST.LINEAR for the month in F1.</t>
  </si>
  <si>
    <t>Erosion</t>
  </si>
  <si>
    <t>Twelve months of a mature brand after generic entry, projected 12 more months: the straight line crosses zero, the exponential curve flattens.</t>
  </si>
  <si>
    <t>Color</t>
  </si>
  <si>
    <t>Meaning</t>
  </si>
  <si>
    <t>Input</t>
  </si>
  <si>
    <t>Input: change it and watch the results update</t>
  </si>
  <si>
    <t>Parameter</t>
  </si>
  <si>
    <t>Fixed parameter: reference table, change only on purpose</t>
  </si>
  <si>
    <t>Output</t>
  </si>
  <si>
    <t>Calculated output: formula, do not overwrite</t>
  </si>
  <si>
    <t>All figures in this workbook are illustrative, not real market data, and for learning purposes only. Product names are fictional; any resemblance to real products is unintentional.</t>
  </si>
  <si>
    <t>Some functions require Microsoft 365, Excel 2021 or Excel 2024.</t>
  </si>
  <si>
    <t>Item</t>
  </si>
  <si>
    <t>Description</t>
  </si>
  <si>
    <t>Source</t>
  </si>
  <si>
    <t>Illustrative uptake: 200 units in month 1 growing about 18% a month, with +/-8% noise.</t>
  </si>
  <si>
    <t>Illustrative figures, not real market data</t>
  </si>
  <si>
    <t>Illustrative erosion: 10,000 units in the first month after generic entry, falling about 9% a month, +/-3% noise.</t>
  </si>
  <si>
    <t>Month</t>
  </si>
  <si>
    <t>Actual Units</t>
  </si>
  <si>
    <t>Linear Trend (TREND)</t>
  </si>
  <si>
    <t>Exponential (GROWTH)</t>
  </si>
  <si>
    <t>Month to project</t>
  </si>
  <si>
    <t>FORECAST.LINEAR (same as TREND)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</si>
</sst>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"/>
      <family val="2"/>
    </font>
    <font>
      <b/>
      <sz val="11"/>
      <color rgb="FFFFFFFF"/>
      <name val="Aptos"/>
      <family val="2"/>
    </font>
    <font>
      <sz val="11"/>
      <name val="Aptos"/>
      <family val="2"/>
    </font>
    <font>
      <b/>
      <sz val="16"/>
      <color rgb="FFE65E27"/>
      <name val="Aptos"/>
      <family val="2"/>
    </font>
    <font>
      <sz val="10"/>
      <color rgb="FF454545"/>
      <name val="Aptos"/>
      <family val="2"/>
    </font>
    <font>
      <b/>
      <sz val="11"/>
      <name val="Aptos"/>
      <family val="2"/>
    </font>
    <font>
      <i/>
      <sz val="10"/>
      <color rgb="FF454545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454545"/>
      </patternFill>
    </fill>
    <fill>
      <patternFill patternType="solid">
        <fgColor rgb="FFFFF2CC"/>
      </patternFill>
    </fill>
    <fill>
      <patternFill patternType="solid">
        <fgColor rgb="FFC1F0F5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/>
    <xf numFmtId="0" fontId="4" fillId="0" borderId="0" xfId="0" applyFont="1"/>
    <xf numFmtId="0" fontId="1" fillId="2" borderId="0" xfId="0" applyFont="1" applyFill="1" applyAlignment="1">
      <alignment horizontal="center" vertical="center" wrapText="1"/>
    </xf>
    <xf numFmtId="0" fontId="5" fillId="0" borderId="0" xfId="0" applyFont="1"/>
    <xf numFmtId="0" fontId="2" fillId="0" borderId="0" xfId="0" applyFont="1" applyAlignment="1">
      <alignment vertical="top" wrapText="1"/>
    </xf>
    <xf numFmtId="0" fontId="2" fillId="3" borderId="1" xfId="0" applyFont="1" applyFill="1" applyBorder="1"/>
    <xf numFmtId="0" fontId="2" fillId="0" borderId="0" xfId="0" applyFont="1"/>
    <xf numFmtId="0" fontId="2" fillId="5" borderId="1" xfId="0" applyFont="1" applyFill="1" applyBorder="1"/>
    <xf numFmtId="0" fontId="2" fillId="4" borderId="1" xfId="0" applyFont="1" applyFill="1" applyBorder="1"/>
    <xf numFmtId="0" fontId="6" fillId="0" borderId="0" xfId="0" applyFont="1"/>
    <xf numFmtId="1" fontId="2" fillId="3" borderId="1" xfId="0" applyNumberFormat="1" applyFont="1" applyFill="1" applyBorder="1"/>
    <xf numFmtId="1" fontId="2" fillId="0" borderId="1" xfId="0" applyNumberFormat="1" applyFont="1" applyBorder="1"/>
    <xf numFmtId="3" fontId="2" fillId="3" borderId="1" xfId="0" applyNumberFormat="1" applyFont="1" applyFill="1" applyBorder="1"/>
    <xf numFmtId="37" fontId="2" fillId="4" borderId="1" xfId="0" applyNumberFormat="1" applyFont="1" applyFill="1" applyBorder="1"/>
    <xf numFmtId="3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Launch: actuals, linear trend and exponential curve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3.7237654320987655E-2"/>
          <c:y val="9.0154320987654316E-2"/>
          <c:w val="0.94120370370370365"/>
          <c:h val="0.76873456790123462"/>
        </c:manualLayout>
      </c:layout>
      <c:lineChart>
        <c:grouping val="standard"/>
        <c:varyColors val="1"/>
        <c:ser>
          <c:idx val="0"/>
          <c:order val="0"/>
          <c:tx>
            <c:strRef>
              <c:f>Launch!$B$1</c:f>
              <c:strCache>
                <c:ptCount val="1"/>
                <c:pt idx="0">
                  <c:v>Actual Units</c:v>
                </c:pt>
              </c:strCache>
            </c:strRef>
          </c:tx>
          <c:spPr>
            <a:ln w="22000">
              <a:solidFill>
                <a:srgbClr val="454545"/>
              </a:solidFill>
              <a:prstDash val="solid"/>
            </a:ln>
          </c:spPr>
          <c:marker>
            <c:symbol val="none"/>
          </c:marker>
          <c:cat>
            <c:numRef>
              <c:f>Launch!$A$2:$A$25</c:f>
              <c:numCache>
                <c:formatCode>0</c:formatCode>
                <c:ptCount val="2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</c:numCache>
            </c:numRef>
          </c:cat>
          <c:val>
            <c:numRef>
              <c:f>Launch!$B$2:$B$25</c:f>
              <c:numCache>
                <c:formatCode>#,##0</c:formatCode>
                <c:ptCount val="24"/>
                <c:pt idx="0">
                  <c:v>194</c:v>
                </c:pt>
                <c:pt idx="1">
                  <c:v>223</c:v>
                </c:pt>
                <c:pt idx="2">
                  <c:v>285</c:v>
                </c:pt>
                <c:pt idx="3">
                  <c:v>306</c:v>
                </c:pt>
                <c:pt idx="4">
                  <c:v>390</c:v>
                </c:pt>
                <c:pt idx="5">
                  <c:v>448</c:v>
                </c:pt>
                <c:pt idx="6">
                  <c:v>502</c:v>
                </c:pt>
                <c:pt idx="7">
                  <c:v>638</c:v>
                </c:pt>
                <c:pt idx="8">
                  <c:v>696</c:v>
                </c:pt>
                <c:pt idx="9">
                  <c:v>878</c:v>
                </c:pt>
                <c:pt idx="10">
                  <c:v>975</c:v>
                </c:pt>
                <c:pt idx="11">
                  <c:v>1154</c:v>
                </c:pt>
                <c:pt idx="12">
                  <c:v>1440</c:v>
                </c:pt>
                <c:pt idx="13">
                  <c:v>1810</c:v>
                </c:pt>
                <c:pt idx="14">
                  <c:v>1907</c:v>
                </c:pt>
                <c:pt idx="15">
                  <c:v>2289</c:v>
                </c:pt>
                <c:pt idx="16">
                  <c:v>2883</c:v>
                </c:pt>
                <c:pt idx="17">
                  <c:v>3573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716-4C7C-BBD0-A3D172CE4100}"/>
            </c:ext>
          </c:extLst>
        </c:ser>
        <c:ser>
          <c:idx val="1"/>
          <c:order val="1"/>
          <c:tx>
            <c:strRef>
              <c:f>Launch!$C$1</c:f>
              <c:strCache>
                <c:ptCount val="1"/>
                <c:pt idx="0">
                  <c:v>Linear Trend (TREND)</c:v>
                </c:pt>
              </c:strCache>
            </c:strRef>
          </c:tx>
          <c:spPr>
            <a:ln w="22000">
              <a:solidFill>
                <a:srgbClr val="198894"/>
              </a:solidFill>
              <a:prstDash val="solid"/>
            </a:ln>
          </c:spPr>
          <c:marker>
            <c:symbol val="none"/>
          </c:marker>
          <c:cat>
            <c:numRef>
              <c:f>Launch!$A$2:$A$25</c:f>
              <c:numCache>
                <c:formatCode>0</c:formatCode>
                <c:ptCount val="2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</c:numCache>
            </c:numRef>
          </c:cat>
          <c:val>
            <c:numRef>
              <c:f>Launch!$C$2:$C$25</c:f>
              <c:numCache>
                <c:formatCode>#,##0_);\(#,##0\)</c:formatCode>
                <c:ptCount val="24"/>
                <c:pt idx="0">
                  <c:v>-305.02923976608264</c:v>
                </c:pt>
                <c:pt idx="1">
                  <c:v>-134.56174750602065</c:v>
                </c:pt>
                <c:pt idx="2">
                  <c:v>35.905744754041336</c:v>
                </c:pt>
                <c:pt idx="3">
                  <c:v>206.37323701410332</c:v>
                </c:pt>
                <c:pt idx="4">
                  <c:v>376.84072927416537</c:v>
                </c:pt>
                <c:pt idx="5">
                  <c:v>547.3082215342273</c:v>
                </c:pt>
                <c:pt idx="6">
                  <c:v>717.77571379428923</c:v>
                </c:pt>
                <c:pt idx="7">
                  <c:v>888.24320605435128</c:v>
                </c:pt>
                <c:pt idx="8">
                  <c:v>1058.7106983144133</c:v>
                </c:pt>
                <c:pt idx="9">
                  <c:v>1229.1781905744754</c:v>
                </c:pt>
                <c:pt idx="10">
                  <c:v>1399.6456828345372</c:v>
                </c:pt>
                <c:pt idx="11">
                  <c:v>1570.1131750945992</c:v>
                </c:pt>
                <c:pt idx="12">
                  <c:v>1740.580667354661</c:v>
                </c:pt>
                <c:pt idx="13">
                  <c:v>1911.0481596147231</c:v>
                </c:pt>
                <c:pt idx="14">
                  <c:v>2081.5156518747854</c:v>
                </c:pt>
                <c:pt idx="15">
                  <c:v>2251.983144134847</c:v>
                </c:pt>
                <c:pt idx="16">
                  <c:v>2422.4506363949095</c:v>
                </c:pt>
                <c:pt idx="17">
                  <c:v>2592.918128654971</c:v>
                </c:pt>
                <c:pt idx="18">
                  <c:v>2763.3856209150335</c:v>
                </c:pt>
                <c:pt idx="19">
                  <c:v>2933.8531131750951</c:v>
                </c:pt>
                <c:pt idx="20">
                  <c:v>3104.3206054351567</c:v>
                </c:pt>
                <c:pt idx="21">
                  <c:v>3274.7880976952192</c:v>
                </c:pt>
                <c:pt idx="22">
                  <c:v>3445.2555899552808</c:v>
                </c:pt>
                <c:pt idx="23">
                  <c:v>3615.7230822153433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716-4C7C-BBD0-A3D172CE4100}"/>
            </c:ext>
          </c:extLst>
        </c:ser>
        <c:ser>
          <c:idx val="2"/>
          <c:order val="2"/>
          <c:tx>
            <c:strRef>
              <c:f>Launch!$D$1</c:f>
              <c:strCache>
                <c:ptCount val="1"/>
                <c:pt idx="0">
                  <c:v>Exponential (GROWTH)</c:v>
                </c:pt>
              </c:strCache>
            </c:strRef>
          </c:tx>
          <c:spPr>
            <a:ln w="22000">
              <a:solidFill>
                <a:srgbClr val="E65E27"/>
              </a:solidFill>
              <a:prstDash val="solid"/>
            </a:ln>
          </c:spPr>
          <c:marker>
            <c:symbol val="none"/>
          </c:marker>
          <c:cat>
            <c:numRef>
              <c:f>Launch!$A$2:$A$25</c:f>
              <c:numCache>
                <c:formatCode>0</c:formatCode>
                <c:ptCount val="2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</c:numCache>
            </c:numRef>
          </c:cat>
          <c:val>
            <c:numRef>
              <c:f>Launch!$D$2:$D$25</c:f>
              <c:numCache>
                <c:formatCode>#,##0</c:formatCode>
                <c:ptCount val="24"/>
                <c:pt idx="0">
                  <c:v>191.23794948817803</c:v>
                </c:pt>
                <c:pt idx="1">
                  <c:v>226.22009250531852</c:v>
                </c:pt>
                <c:pt idx="2">
                  <c:v>267.60133326088834</c:v>
                </c:pt>
                <c:pt idx="3">
                  <c:v>316.55222473804554</c:v>
                </c:pt>
                <c:pt idx="4">
                  <c:v>374.45744296391263</c:v>
                </c:pt>
                <c:pt idx="5">
                  <c:v>442.95495540145362</c:v>
                </c:pt>
                <c:pt idx="6">
                  <c:v>523.98235420737228</c:v>
                </c:pt>
                <c:pt idx="7">
                  <c:v>619.83166498694322</c:v>
                </c:pt>
                <c:pt idx="8">
                  <c:v>733.21418142344135</c:v>
                </c:pt>
                <c:pt idx="9">
                  <c:v>867.33715976219412</c:v>
                </c:pt>
                <c:pt idx="10">
                  <c:v>1025.9945426095101</c:v>
                </c:pt>
                <c:pt idx="11">
                  <c:v>1213.674278354586</c:v>
                </c:pt>
                <c:pt idx="12">
                  <c:v>1435.6852719636215</c:v>
                </c:pt>
                <c:pt idx="13">
                  <c:v>1698.3075582088434</c:v>
                </c:pt>
                <c:pt idx="14">
                  <c:v>2008.9699452892128</c:v>
                </c:pt>
                <c:pt idx="15">
                  <c:v>2376.4601538557322</c:v>
                </c:pt>
                <c:pt idx="16">
                  <c:v>2811.1733956532544</c:v>
                </c:pt>
                <c:pt idx="17">
                  <c:v>3325.4064233337886</c:v>
                </c:pt>
                <c:pt idx="18">
                  <c:v>3933.7053692413388</c:v>
                </c:pt>
                <c:pt idx="19">
                  <c:v>4653.277212499368</c:v>
                </c:pt>
                <c:pt idx="20">
                  <c:v>5504.4765135884863</c:v>
                </c:pt>
                <c:pt idx="21">
                  <c:v>6511.381184696912</c:v>
                </c:pt>
                <c:pt idx="22">
                  <c:v>7702.4735826849255</c:v>
                </c:pt>
                <c:pt idx="23">
                  <c:v>9111.4461907701589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716-4C7C-BBD0-A3D172CE41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Month</a:t>
                </a:r>
              </a:p>
            </c:rich>
          </c:tx>
          <c:overlay val="1"/>
        </c:title>
        <c:numFmt formatCode="0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Units</a:t>
                </a:r>
              </a:p>
            </c:rich>
          </c:tx>
          <c:overlay val="1"/>
        </c:title>
        <c:numFmt formatCode="#,##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1368101851851851"/>
          <c:y val="0.65238271604938269"/>
          <c:w val="0.25496095679012348"/>
          <c:h val="0.21264166666666667"/>
        </c:manualLayout>
      </c:layout>
      <c:overlay val="1"/>
      <c:spPr>
        <a:solidFill>
          <a:schemeClr val="accent6">
            <a:lumMod val="20000"/>
            <a:lumOff val="80000"/>
          </a:schemeClr>
        </a:solidFill>
      </c:sp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Erosion: actuals, linear trend and exponential curve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3.9197530864197534E-2"/>
          <c:y val="0.1254320987654321"/>
          <c:w val="0.93924382716049382"/>
          <c:h val="0.76089506172839505"/>
        </c:manualLayout>
      </c:layout>
      <c:lineChart>
        <c:grouping val="standard"/>
        <c:varyColors val="1"/>
        <c:ser>
          <c:idx val="0"/>
          <c:order val="0"/>
          <c:tx>
            <c:strRef>
              <c:f>Erosion!$B$1</c:f>
              <c:strCache>
                <c:ptCount val="1"/>
                <c:pt idx="0">
                  <c:v>Actual Units</c:v>
                </c:pt>
              </c:strCache>
            </c:strRef>
          </c:tx>
          <c:spPr>
            <a:ln w="22000">
              <a:solidFill>
                <a:srgbClr val="454545"/>
              </a:solidFill>
              <a:prstDash val="solid"/>
            </a:ln>
          </c:spPr>
          <c:marker>
            <c:symbol val="none"/>
          </c:marker>
          <c:cat>
            <c:numRef>
              <c:f>Erosion!$A$2:$A$25</c:f>
              <c:numCache>
                <c:formatCode>0</c:formatCode>
                <c:ptCount val="2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</c:numCache>
            </c:numRef>
          </c:cat>
          <c:val>
            <c:numRef>
              <c:f>Erosion!$B$2:$B$25</c:f>
              <c:numCache>
                <c:formatCode>#,##0</c:formatCode>
                <c:ptCount val="24"/>
                <c:pt idx="0">
                  <c:v>10046</c:v>
                </c:pt>
                <c:pt idx="1">
                  <c:v>9044</c:v>
                </c:pt>
                <c:pt idx="2">
                  <c:v>8518</c:v>
                </c:pt>
                <c:pt idx="3">
                  <c:v>7331</c:v>
                </c:pt>
                <c:pt idx="4">
                  <c:v>7005</c:v>
                </c:pt>
                <c:pt idx="5">
                  <c:v>6162</c:v>
                </c:pt>
                <c:pt idx="6">
                  <c:v>5557</c:v>
                </c:pt>
                <c:pt idx="7">
                  <c:v>5049</c:v>
                </c:pt>
                <c:pt idx="8">
                  <c:v>4648</c:v>
                </c:pt>
                <c:pt idx="9">
                  <c:v>4360</c:v>
                </c:pt>
                <c:pt idx="10">
                  <c:v>3820</c:v>
                </c:pt>
                <c:pt idx="11">
                  <c:v>3561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C7-46DE-A0FD-DD78DF0C58EF}"/>
            </c:ext>
          </c:extLst>
        </c:ser>
        <c:ser>
          <c:idx val="1"/>
          <c:order val="1"/>
          <c:tx>
            <c:strRef>
              <c:f>Erosion!$C$1</c:f>
              <c:strCache>
                <c:ptCount val="1"/>
                <c:pt idx="0">
                  <c:v>Linear Trend (TREND)</c:v>
                </c:pt>
              </c:strCache>
            </c:strRef>
          </c:tx>
          <c:spPr>
            <a:ln w="22000">
              <a:solidFill>
                <a:srgbClr val="198894"/>
              </a:solidFill>
              <a:prstDash val="solid"/>
            </a:ln>
          </c:spPr>
          <c:marker>
            <c:symbol val="none"/>
          </c:marker>
          <c:cat>
            <c:numRef>
              <c:f>Erosion!$A$2:$A$25</c:f>
              <c:numCache>
                <c:formatCode>0</c:formatCode>
                <c:ptCount val="2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</c:numCache>
            </c:numRef>
          </c:cat>
          <c:val>
            <c:numRef>
              <c:f>Erosion!$C$2:$C$25</c:f>
              <c:numCache>
                <c:formatCode>#,##0_);\(#,##0\)</c:formatCode>
                <c:ptCount val="24"/>
                <c:pt idx="0">
                  <c:v>9476.5897435897441</c:v>
                </c:pt>
                <c:pt idx="1">
                  <c:v>8891.4673659673663</c:v>
                </c:pt>
                <c:pt idx="2">
                  <c:v>8306.3449883449885</c:v>
                </c:pt>
                <c:pt idx="3">
                  <c:v>7721.2226107226115</c:v>
                </c:pt>
                <c:pt idx="4">
                  <c:v>7136.1002331002337</c:v>
                </c:pt>
                <c:pt idx="5">
                  <c:v>6550.9778554778568</c:v>
                </c:pt>
                <c:pt idx="6">
                  <c:v>5965.855477855479</c:v>
                </c:pt>
                <c:pt idx="7">
                  <c:v>5380.7331002331011</c:v>
                </c:pt>
                <c:pt idx="8">
                  <c:v>4795.6107226107233</c:v>
                </c:pt>
                <c:pt idx="9">
                  <c:v>4210.4883449883455</c:v>
                </c:pt>
                <c:pt idx="10">
                  <c:v>3625.3659673659686</c:v>
                </c:pt>
                <c:pt idx="11">
                  <c:v>3040.2435897435907</c:v>
                </c:pt>
                <c:pt idx="12">
                  <c:v>2455.1212121212129</c:v>
                </c:pt>
                <c:pt idx="13">
                  <c:v>1869.998834498836</c:v>
                </c:pt>
                <c:pt idx="14">
                  <c:v>1284.8764568764582</c:v>
                </c:pt>
                <c:pt idx="15">
                  <c:v>699.75407925408035</c:v>
                </c:pt>
                <c:pt idx="16">
                  <c:v>114.63170163170253</c:v>
                </c:pt>
                <c:pt idx="17">
                  <c:v>-470.4906759906753</c:v>
                </c:pt>
                <c:pt idx="18">
                  <c:v>-1055.6130536130531</c:v>
                </c:pt>
                <c:pt idx="19">
                  <c:v>-1640.735431235431</c:v>
                </c:pt>
                <c:pt idx="20">
                  <c:v>-2225.857808857807</c:v>
                </c:pt>
                <c:pt idx="21">
                  <c:v>-2810.9801864801848</c:v>
                </c:pt>
                <c:pt idx="22">
                  <c:v>-3396.1025641025626</c:v>
                </c:pt>
                <c:pt idx="23">
                  <c:v>-3981.2249417249404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C7-46DE-A0FD-DD78DF0C58EF}"/>
            </c:ext>
          </c:extLst>
        </c:ser>
        <c:ser>
          <c:idx val="2"/>
          <c:order val="2"/>
          <c:tx>
            <c:strRef>
              <c:f>Erosion!$D$1</c:f>
              <c:strCache>
                <c:ptCount val="1"/>
                <c:pt idx="0">
                  <c:v>Exponential (GROWTH)</c:v>
                </c:pt>
              </c:strCache>
            </c:strRef>
          </c:tx>
          <c:spPr>
            <a:ln w="22000">
              <a:solidFill>
                <a:srgbClr val="E65E27"/>
              </a:solidFill>
              <a:prstDash val="solid"/>
            </a:ln>
          </c:spPr>
          <c:marker>
            <c:symbol val="none"/>
          </c:marker>
          <c:cat>
            <c:numRef>
              <c:f>Erosion!$A$2:$A$25</c:f>
              <c:numCache>
                <c:formatCode>0</c:formatCode>
                <c:ptCount val="2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</c:numCache>
            </c:numRef>
          </c:cat>
          <c:val>
            <c:numRef>
              <c:f>Erosion!$D$2:$D$25</c:f>
              <c:numCache>
                <c:formatCode>#,##0</c:formatCode>
                <c:ptCount val="24"/>
                <c:pt idx="0">
                  <c:v>10009.917665043849</c:v>
                </c:pt>
                <c:pt idx="1">
                  <c:v>9101.2488905743357</c:v>
                </c:pt>
                <c:pt idx="2">
                  <c:v>8275.0662033360204</c:v>
                </c:pt>
                <c:pt idx="3">
                  <c:v>7523.8817763254001</c:v>
                </c:pt>
                <c:pt idx="4">
                  <c:v>6840.8875038727947</c:v>
                </c:pt>
                <c:pt idx="5">
                  <c:v>6219.8932986821283</c:v>
                </c:pt>
                <c:pt idx="6">
                  <c:v>5655.2709900709751</c:v>
                </c:pt>
                <c:pt idx="7">
                  <c:v>5141.9033149515126</c:v>
                </c:pt>
                <c:pt idx="8">
                  <c:v>4675.1375392494747</c:v>
                </c:pt>
                <c:pt idx="9">
                  <c:v>4250.7432894244803</c:v>
                </c:pt>
                <c:pt idx="10">
                  <c:v>3864.8742119120498</c:v>
                </c:pt>
                <c:pt idx="11">
                  <c:v>3514.0331130006166</c:v>
                </c:pt>
                <c:pt idx="12">
                  <c:v>3195.0402632006299</c:v>
                </c:pt>
                <c:pt idx="13">
                  <c:v>2905.0045788431248</c:v>
                </c:pt>
                <c:pt idx="14">
                  <c:v>2641.2974197219369</c:v>
                </c:pt>
                <c:pt idx="15">
                  <c:v>2401.5287653033683</c:v>
                </c:pt>
                <c:pt idx="16">
                  <c:v>2183.5255535844499</c:v>
                </c:pt>
                <c:pt idx="17">
                  <c:v>1985.3119862813705</c:v>
                </c:pt>
                <c:pt idx="18">
                  <c:v>1805.0916218508278</c:v>
                </c:pt>
                <c:pt idx="19">
                  <c:v>1641.2310940504531</c:v>
                </c:pt>
                <c:pt idx="20">
                  <c:v>1492.2453084770057</c:v>
                </c:pt>
                <c:pt idx="21">
                  <c:v>1356.783982916168</c:v>
                </c:pt>
                <c:pt idx="22">
                  <c:v>1233.6194095169622</c:v>
                </c:pt>
                <c:pt idx="23">
                  <c:v>1121.6353278773981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6C7-46DE-A0FD-DD78DF0C58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Month</a:t>
                </a:r>
              </a:p>
            </c:rich>
          </c:tx>
          <c:overlay val="1"/>
        </c:title>
        <c:numFmt formatCode="0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Units</a:t>
                </a:r>
              </a:p>
            </c:rich>
          </c:tx>
          <c:overlay val="1"/>
        </c:title>
        <c:numFmt formatCode="#,##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3523966049382716"/>
          <c:y val="0.29568518518518522"/>
          <c:w val="0.25496095679012348"/>
          <c:h val="0.21264166666666667"/>
        </c:manualLayout>
      </c:layout>
      <c:overlay val="1"/>
      <c:spPr>
        <a:solidFill>
          <a:schemeClr val="accent6">
            <a:lumMod val="20000"/>
            <a:lumOff val="80000"/>
          </a:schemeClr>
        </a:solidFill>
      </c:sp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harmsight.com" TargetMode="External"/><Relationship Id="rId7" Type="http://schemas.openxmlformats.org/officeDocument/2006/relationships/hyperlink" Target="https://www.brightlight.ch/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www.excel4pharma.com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www.brightlight.ch" TargetMode="External"/><Relationship Id="rId4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440180" cy="495300"/>
    <xdr:pic>
      <xdr:nvPicPr>
        <xdr:cNvPr id="13" name="Image 1" descr="Pictur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DFC99E-1668-4FD0-9DDF-9E5E955940CD}"/>
            </a:ext>
          </a:extLst>
        </xdr:cNvPr>
        <xdr:cNvPicPr/>
      </xdr:nvPicPr>
      <xdr:blipFill rotWithShape="1">
        <a:blip xmlns:r="http://schemas.openxmlformats.org/officeDocument/2006/relationships" r:embed="rId2" cstate="print"/>
        <a:srcRect t="15119"/>
        <a:stretch>
          <a:fillRect/>
        </a:stretch>
      </xdr:blipFill>
      <xdr:spPr>
        <a:xfrm>
          <a:off x="228600" y="0"/>
          <a:ext cx="1440180" cy="495300"/>
        </a:xfrm>
        <a:prstGeom prst="rect">
          <a:avLst/>
        </a:prstGeom>
      </xdr:spPr>
    </xdr:pic>
    <xdr:clientData/>
  </xdr:oneCellAnchor>
  <xdr:oneCellAnchor>
    <xdr:from>
      <xdr:col>2</xdr:col>
      <xdr:colOff>3299461</xdr:colOff>
      <xdr:row>0</xdr:row>
      <xdr:rowOff>0</xdr:rowOff>
    </xdr:from>
    <xdr:ext cx="252000" cy="216000"/>
    <xdr:pic>
      <xdr:nvPicPr>
        <xdr:cNvPr id="14" name="Image 2" descr="Pictur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C64AC4E-6919-4E08-8F67-8F27D700236E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204461" y="0"/>
          <a:ext cx="252000" cy="216000"/>
        </a:xfrm>
        <a:prstGeom prst="rect">
          <a:avLst/>
        </a:prstGeom>
      </xdr:spPr>
    </xdr:pic>
    <xdr:clientData/>
  </xdr:oneCellAnchor>
  <xdr:oneCellAnchor>
    <xdr:from>
      <xdr:col>2</xdr:col>
      <xdr:colOff>4069081</xdr:colOff>
      <xdr:row>0</xdr:row>
      <xdr:rowOff>0</xdr:rowOff>
    </xdr:from>
    <xdr:ext cx="304799" cy="190500"/>
    <xdr:pic>
      <xdr:nvPicPr>
        <xdr:cNvPr id="15" name="Image 3" descr="Picture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3723862-4C4B-4573-BAB4-2EA0E8D64E7B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974081" y="0"/>
          <a:ext cx="304799" cy="190500"/>
        </a:xfrm>
        <a:prstGeom prst="rect">
          <a:avLst/>
        </a:prstGeom>
      </xdr:spPr>
    </xdr:pic>
    <xdr:clientData/>
  </xdr:oneCellAnchor>
  <xdr:twoCellAnchor>
    <xdr:from>
      <xdr:col>2</xdr:col>
      <xdr:colOff>2251710</xdr:colOff>
      <xdr:row>0</xdr:row>
      <xdr:rowOff>22860</xdr:rowOff>
    </xdr:from>
    <xdr:to>
      <xdr:col>2</xdr:col>
      <xdr:colOff>2971710</xdr:colOff>
      <xdr:row>2</xdr:row>
      <xdr:rowOff>15240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F89F49C6-D22E-4377-AC71-370B41ADDB1C}"/>
            </a:ext>
          </a:extLst>
        </xdr:cNvPr>
        <xdr:cNvSpPr txBox="1"/>
      </xdr:nvSpPr>
      <xdr:spPr>
        <a:xfrm>
          <a:off x="4156710" y="22860"/>
          <a:ext cx="720000" cy="35814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n-US" sz="800" b="0" i="1">
              <a:solidFill>
                <a:schemeClr val="bg1"/>
              </a:solidFill>
            </a:rPr>
            <a:t>powered </a:t>
          </a:r>
          <a:r>
            <a:rPr lang="en-US" sz="800" b="0" i="1" baseline="0">
              <a:solidFill>
                <a:schemeClr val="bg1"/>
              </a:solidFill>
            </a:rPr>
            <a:t>by </a:t>
          </a:r>
          <a:endParaRPr lang="en-US" sz="800" b="0" i="1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2975610</xdr:colOff>
      <xdr:row>0</xdr:row>
      <xdr:rowOff>158039</xdr:rowOff>
    </xdr:from>
    <xdr:to>
      <xdr:col>2</xdr:col>
      <xdr:colOff>3909060</xdr:colOff>
      <xdr:row>2</xdr:row>
      <xdr:rowOff>43739</xdr:rowOff>
    </xdr:to>
    <xdr:sp macro="" textlink="">
      <xdr:nvSpPr>
        <xdr:cNvPr id="17" name="TextBox 1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30078CF-330C-47B6-97E6-3EFFD72A2E58}"/>
            </a:ext>
          </a:extLst>
        </xdr:cNvPr>
        <xdr:cNvSpPr txBox="1"/>
      </xdr:nvSpPr>
      <xdr:spPr>
        <a:xfrm>
          <a:off x="4880610" y="158039"/>
          <a:ext cx="933450" cy="251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PharmSight</a:t>
          </a:r>
          <a:endParaRPr lang="en-US" b="1" u="sng">
            <a:effectLst/>
          </a:endParaRPr>
        </a:p>
      </xdr:txBody>
    </xdr:sp>
    <xdr:clientData/>
  </xdr:twoCellAnchor>
  <xdr:twoCellAnchor>
    <xdr:from>
      <xdr:col>2</xdr:col>
      <xdr:colOff>3806190</xdr:colOff>
      <xdr:row>0</xdr:row>
      <xdr:rowOff>158039</xdr:rowOff>
    </xdr:from>
    <xdr:to>
      <xdr:col>2</xdr:col>
      <xdr:colOff>4739640</xdr:colOff>
      <xdr:row>2</xdr:row>
      <xdr:rowOff>43739</xdr:rowOff>
    </xdr:to>
    <xdr:sp macro="" textlink="">
      <xdr:nvSpPr>
        <xdr:cNvPr id="18" name="TextBox 1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92A5B2D-E783-462B-ACB2-A61E6B9ECF98}"/>
            </a:ext>
          </a:extLst>
        </xdr:cNvPr>
        <xdr:cNvSpPr txBox="1"/>
      </xdr:nvSpPr>
      <xdr:spPr>
        <a:xfrm>
          <a:off x="5711190" y="158039"/>
          <a:ext cx="933450" cy="251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Bright</a:t>
          </a:r>
          <a:r>
            <a:rPr lang="en-US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Light</a:t>
          </a:r>
          <a:endParaRPr lang="en-US" b="1" u="sng">
            <a:effectLst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4</xdr:row>
      <xdr:rowOff>0</xdr:rowOff>
    </xdr:from>
    <xdr:ext cx="6480000" cy="324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480000" cy="324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Apto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E65E27"/>
    <pageSetUpPr fitToPage="1"/>
  </sheetPr>
  <dimension ref="B3:C16"/>
  <sheetViews>
    <sheetView showGridLines="0" tabSelected="1" workbookViewId="0"/>
  </sheetViews>
  <sheetFormatPr defaultRowHeight="14.4" x14ac:dyDescent="0.3"/>
  <cols>
    <col min="1" max="1" width="3" customWidth="1"/>
    <col min="2" max="2" width="22" customWidth="1"/>
    <col min="3" max="3" width="90" customWidth="1"/>
  </cols>
  <sheetData>
    <row r="3" spans="2:3" ht="31.2" customHeight="1" x14ac:dyDescent="0.4">
      <c r="B3" s="1" t="s">
        <v>0</v>
      </c>
    </row>
    <row r="4" spans="2:3" x14ac:dyDescent="0.3">
      <c r="B4" s="2" t="s">
        <v>1</v>
      </c>
    </row>
    <row r="6" spans="2:3" x14ac:dyDescent="0.3">
      <c r="B6" s="3" t="s">
        <v>2</v>
      </c>
      <c r="C6" s="3" t="s">
        <v>3</v>
      </c>
    </row>
    <row r="7" spans="2:3" ht="28.8" x14ac:dyDescent="0.3">
      <c r="B7" s="4" t="s">
        <v>4</v>
      </c>
      <c r="C7" s="5" t="s">
        <v>5</v>
      </c>
    </row>
    <row r="8" spans="2:3" ht="28.8" x14ac:dyDescent="0.3">
      <c r="B8" s="4" t="s">
        <v>6</v>
      </c>
      <c r="C8" s="5" t="s">
        <v>7</v>
      </c>
    </row>
    <row r="10" spans="2:3" x14ac:dyDescent="0.3">
      <c r="B10" s="3" t="s">
        <v>8</v>
      </c>
      <c r="C10" s="3" t="s">
        <v>9</v>
      </c>
    </row>
    <row r="11" spans="2:3" x14ac:dyDescent="0.3">
      <c r="B11" s="6" t="s">
        <v>10</v>
      </c>
      <c r="C11" s="7" t="s">
        <v>11</v>
      </c>
    </row>
    <row r="12" spans="2:3" x14ac:dyDescent="0.3">
      <c r="B12" s="8" t="s">
        <v>12</v>
      </c>
      <c r="C12" s="7" t="s">
        <v>13</v>
      </c>
    </row>
    <row r="13" spans="2:3" x14ac:dyDescent="0.3">
      <c r="B13" s="9" t="s">
        <v>14</v>
      </c>
      <c r="C13" s="7" t="s">
        <v>15</v>
      </c>
    </row>
    <row r="15" spans="2:3" x14ac:dyDescent="0.3">
      <c r="B15" s="10" t="s">
        <v>16</v>
      </c>
    </row>
    <row r="16" spans="2:3" x14ac:dyDescent="0.3">
      <c r="B16" s="10" t="s">
        <v>17</v>
      </c>
    </row>
  </sheetData>
  <sheetProtection sheet="1" objects="1" scenarios="1" selectLockedCells="1"/>
  <pageMargins left="0.75" right="0.75" top="1" bottom="1" header="0.5" footer="0.5"/>
  <pageSetup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65E27"/>
    <pageSetUpPr fitToPage="1"/>
  </sheetPr>
  <dimension ref="B2:D4"/>
  <sheetViews>
    <sheetView showGridLines="0" workbookViewId="0"/>
  </sheetViews>
  <sheetFormatPr defaultRowHeight="14.4" x14ac:dyDescent="0.3"/>
  <cols>
    <col min="1" max="1" width="3" customWidth="1"/>
    <col min="2" max="2" width="24" customWidth="1"/>
    <col min="3" max="3" width="70" customWidth="1"/>
    <col min="4" max="4" width="34" customWidth="1"/>
  </cols>
  <sheetData>
    <row r="2" spans="2:4" x14ac:dyDescent="0.3">
      <c r="B2" s="3" t="s">
        <v>18</v>
      </c>
      <c r="C2" s="3" t="s">
        <v>19</v>
      </c>
      <c r="D2" s="3" t="s">
        <v>20</v>
      </c>
    </row>
    <row r="3" spans="2:4" x14ac:dyDescent="0.3">
      <c r="B3" s="5" t="s">
        <v>4</v>
      </c>
      <c r="C3" s="5" t="s">
        <v>21</v>
      </c>
      <c r="D3" s="5" t="s">
        <v>22</v>
      </c>
    </row>
    <row r="4" spans="2:4" ht="28.8" x14ac:dyDescent="0.3">
      <c r="B4" s="5" t="s">
        <v>6</v>
      </c>
      <c r="C4" s="5" t="s">
        <v>23</v>
      </c>
      <c r="D4" s="5" t="s">
        <v>22</v>
      </c>
    </row>
  </sheetData>
  <pageMargins left="0.75" right="0.75" top="1" bottom="1" header="0.5" footer="0.5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98894"/>
    <pageSetUpPr fitToPage="1"/>
  </sheetPr>
  <dimension ref="A1:G25"/>
  <sheetViews>
    <sheetView showGridLines="0" workbookViewId="0">
      <selection activeCell="F1" sqref="F1"/>
    </sheetView>
  </sheetViews>
  <sheetFormatPr defaultRowHeight="14.4" x14ac:dyDescent="0.3"/>
  <cols>
    <col min="1" max="1" width="8" customWidth="1"/>
    <col min="2" max="2" width="13" customWidth="1"/>
    <col min="3" max="3" width="20" customWidth="1"/>
    <col min="4" max="4" width="22" customWidth="1"/>
    <col min="5" max="5" width="3" customWidth="1"/>
    <col min="6" max="6" width="10" customWidth="1"/>
    <col min="7" max="7" width="32" customWidth="1"/>
  </cols>
  <sheetData>
    <row r="1" spans="1:7" x14ac:dyDescent="0.3">
      <c r="A1" s="3" t="s">
        <v>24</v>
      </c>
      <c r="B1" s="3" t="s">
        <v>25</v>
      </c>
      <c r="C1" s="3" t="s">
        <v>26</v>
      </c>
      <c r="D1" s="3" t="s">
        <v>27</v>
      </c>
      <c r="F1" s="11">
        <v>24</v>
      </c>
      <c r="G1" t="s">
        <v>28</v>
      </c>
    </row>
    <row r="2" spans="1:7" x14ac:dyDescent="0.3">
      <c r="A2" s="12">
        <v>1</v>
      </c>
      <c r="B2" s="13">
        <v>194</v>
      </c>
      <c r="C2" s="14" cm="1">
        <f t="array" ref="C2">TREND($B$2:$B$19,$A$2:$A$19,A2)</f>
        <v>-305.02923976608264</v>
      </c>
      <c r="D2" s="15" cm="1">
        <f t="array" ref="D2">GROWTH($B$2:$B$19,$A$2:$A$19,A2)</f>
        <v>191.23794948817803</v>
      </c>
      <c r="F2" s="15">
        <f>_xlfn.FORECAST.LINEAR(F1,$B$2:$B$19,$A$2:$A$19)</f>
        <v>3615.7230822153424</v>
      </c>
      <c r="G2" t="s">
        <v>29</v>
      </c>
    </row>
    <row r="3" spans="1:7" x14ac:dyDescent="0.3">
      <c r="A3" s="12">
        <v>2</v>
      </c>
      <c r="B3" s="13">
        <v>223</v>
      </c>
      <c r="C3" s="14" cm="1">
        <f t="array" ref="C3">TREND($B$2:$B$19,$A$2:$A$19,A3)</f>
        <v>-134.56174750602065</v>
      </c>
      <c r="D3" s="15" cm="1">
        <f t="array" ref="D3">GROWTH($B$2:$B$19,$A$2:$A$19,A3)</f>
        <v>226.22009250531852</v>
      </c>
    </row>
    <row r="4" spans="1:7" x14ac:dyDescent="0.3">
      <c r="A4" s="12">
        <v>3</v>
      </c>
      <c r="B4" s="13">
        <v>285</v>
      </c>
      <c r="C4" s="14" cm="1">
        <f t="array" ref="C4">TREND($B$2:$B$19,$A$2:$A$19,A4)</f>
        <v>35.905744754041336</v>
      </c>
      <c r="D4" s="15" cm="1">
        <f t="array" ref="D4">GROWTH($B$2:$B$19,$A$2:$A$19,A4)</f>
        <v>267.60133326088834</v>
      </c>
    </row>
    <row r="5" spans="1:7" x14ac:dyDescent="0.3">
      <c r="A5" s="12">
        <v>4</v>
      </c>
      <c r="B5" s="13">
        <v>306</v>
      </c>
      <c r="C5" s="14" cm="1">
        <f t="array" ref="C5">TREND($B$2:$B$19,$A$2:$A$19,A5)</f>
        <v>206.37323701410332</v>
      </c>
      <c r="D5" s="15" cm="1">
        <f t="array" ref="D5">GROWTH($B$2:$B$19,$A$2:$A$19,A5)</f>
        <v>316.55222473804554</v>
      </c>
    </row>
    <row r="6" spans="1:7" x14ac:dyDescent="0.3">
      <c r="A6" s="12">
        <v>5</v>
      </c>
      <c r="B6" s="13">
        <v>390</v>
      </c>
      <c r="C6" s="14" cm="1">
        <f t="array" ref="C6">TREND($B$2:$B$19,$A$2:$A$19,A6)</f>
        <v>376.84072927416537</v>
      </c>
      <c r="D6" s="15" cm="1">
        <f t="array" ref="D6">GROWTH($B$2:$B$19,$A$2:$A$19,A6)</f>
        <v>374.45744296391263</v>
      </c>
    </row>
    <row r="7" spans="1:7" x14ac:dyDescent="0.3">
      <c r="A7" s="12">
        <v>6</v>
      </c>
      <c r="B7" s="13">
        <v>448</v>
      </c>
      <c r="C7" s="14" cm="1">
        <f t="array" ref="C7">TREND($B$2:$B$19,$A$2:$A$19,A7)</f>
        <v>547.3082215342273</v>
      </c>
      <c r="D7" s="15" cm="1">
        <f t="array" ref="D7">GROWTH($B$2:$B$19,$A$2:$A$19,A7)</f>
        <v>442.95495540145362</v>
      </c>
    </row>
    <row r="8" spans="1:7" x14ac:dyDescent="0.3">
      <c r="A8" s="12">
        <v>7</v>
      </c>
      <c r="B8" s="13">
        <v>502</v>
      </c>
      <c r="C8" s="14" cm="1">
        <f t="array" ref="C8">TREND($B$2:$B$19,$A$2:$A$19,A8)</f>
        <v>717.77571379428923</v>
      </c>
      <c r="D8" s="15" cm="1">
        <f t="array" ref="D8">GROWTH($B$2:$B$19,$A$2:$A$19,A8)</f>
        <v>523.98235420737228</v>
      </c>
    </row>
    <row r="9" spans="1:7" x14ac:dyDescent="0.3">
      <c r="A9" s="12">
        <v>8</v>
      </c>
      <c r="B9" s="13">
        <v>638</v>
      </c>
      <c r="C9" s="14" cm="1">
        <f t="array" ref="C9">TREND($B$2:$B$19,$A$2:$A$19,A9)</f>
        <v>888.24320605435128</v>
      </c>
      <c r="D9" s="15" cm="1">
        <f t="array" ref="D9">GROWTH($B$2:$B$19,$A$2:$A$19,A9)</f>
        <v>619.83166498694322</v>
      </c>
    </row>
    <row r="10" spans="1:7" x14ac:dyDescent="0.3">
      <c r="A10" s="12">
        <v>9</v>
      </c>
      <c r="B10" s="13">
        <v>696</v>
      </c>
      <c r="C10" s="14" cm="1">
        <f t="array" ref="C10">TREND($B$2:$B$19,$A$2:$A$19,A10)</f>
        <v>1058.7106983144133</v>
      </c>
      <c r="D10" s="15" cm="1">
        <f t="array" ref="D10">GROWTH($B$2:$B$19,$A$2:$A$19,A10)</f>
        <v>733.21418142344135</v>
      </c>
    </row>
    <row r="11" spans="1:7" x14ac:dyDescent="0.3">
      <c r="A11" s="12">
        <v>10</v>
      </c>
      <c r="B11" s="13">
        <v>878</v>
      </c>
      <c r="C11" s="14" cm="1">
        <f t="array" ref="C11">TREND($B$2:$B$19,$A$2:$A$19,A11)</f>
        <v>1229.1781905744754</v>
      </c>
      <c r="D11" s="15" cm="1">
        <f t="array" ref="D11">GROWTH($B$2:$B$19,$A$2:$A$19,A11)</f>
        <v>867.33715976219412</v>
      </c>
    </row>
    <row r="12" spans="1:7" x14ac:dyDescent="0.3">
      <c r="A12" s="12">
        <v>11</v>
      </c>
      <c r="B12" s="13">
        <v>975</v>
      </c>
      <c r="C12" s="14" cm="1">
        <f t="array" ref="C12">TREND($B$2:$B$19,$A$2:$A$19,A12)</f>
        <v>1399.6456828345372</v>
      </c>
      <c r="D12" s="15" cm="1">
        <f t="array" ref="D12">GROWTH($B$2:$B$19,$A$2:$A$19,A12)</f>
        <v>1025.9945426095101</v>
      </c>
    </row>
    <row r="13" spans="1:7" x14ac:dyDescent="0.3">
      <c r="A13" s="12">
        <v>12</v>
      </c>
      <c r="B13" s="13">
        <v>1154</v>
      </c>
      <c r="C13" s="14" cm="1">
        <f t="array" ref="C13">TREND($B$2:$B$19,$A$2:$A$19,A13)</f>
        <v>1570.1131750945992</v>
      </c>
      <c r="D13" s="15" cm="1">
        <f t="array" ref="D13">GROWTH($B$2:$B$19,$A$2:$A$19,A13)</f>
        <v>1213.674278354586</v>
      </c>
    </row>
    <row r="14" spans="1:7" x14ac:dyDescent="0.3">
      <c r="A14" s="12">
        <v>13</v>
      </c>
      <c r="B14" s="13">
        <v>1440</v>
      </c>
      <c r="C14" s="14" cm="1">
        <f t="array" ref="C14">TREND($B$2:$B$19,$A$2:$A$19,A14)</f>
        <v>1740.580667354661</v>
      </c>
      <c r="D14" s="15" cm="1">
        <f t="array" ref="D14">GROWTH($B$2:$B$19,$A$2:$A$19,A14)</f>
        <v>1435.6852719636215</v>
      </c>
    </row>
    <row r="15" spans="1:7" x14ac:dyDescent="0.3">
      <c r="A15" s="12">
        <v>14</v>
      </c>
      <c r="B15" s="13">
        <v>1810</v>
      </c>
      <c r="C15" s="14" cm="1">
        <f t="array" ref="C15">TREND($B$2:$B$19,$A$2:$A$19,A15)</f>
        <v>1911.0481596147231</v>
      </c>
      <c r="D15" s="15" cm="1">
        <f t="array" ref="D15">GROWTH($B$2:$B$19,$A$2:$A$19,A15)</f>
        <v>1698.3075582088434</v>
      </c>
    </row>
    <row r="16" spans="1:7" x14ac:dyDescent="0.3">
      <c r="A16" s="12">
        <v>15</v>
      </c>
      <c r="B16" s="13">
        <v>1907</v>
      </c>
      <c r="C16" s="14" cm="1">
        <f t="array" ref="C16">TREND($B$2:$B$19,$A$2:$A$19,A16)</f>
        <v>2081.5156518747854</v>
      </c>
      <c r="D16" s="15" cm="1">
        <f t="array" ref="D16">GROWTH($B$2:$B$19,$A$2:$A$19,A16)</f>
        <v>2008.9699452892128</v>
      </c>
    </row>
    <row r="17" spans="1:4" x14ac:dyDescent="0.3">
      <c r="A17" s="12">
        <v>16</v>
      </c>
      <c r="B17" s="13">
        <v>2289</v>
      </c>
      <c r="C17" s="14" cm="1">
        <f t="array" ref="C17">TREND($B$2:$B$19,$A$2:$A$19,A17)</f>
        <v>2251.983144134847</v>
      </c>
      <c r="D17" s="15" cm="1">
        <f t="array" ref="D17">GROWTH($B$2:$B$19,$A$2:$A$19,A17)</f>
        <v>2376.4601538557322</v>
      </c>
    </row>
    <row r="18" spans="1:4" x14ac:dyDescent="0.3">
      <c r="A18" s="12">
        <v>17</v>
      </c>
      <c r="B18" s="13">
        <v>2883</v>
      </c>
      <c r="C18" s="14" cm="1">
        <f t="array" ref="C18">TREND($B$2:$B$19,$A$2:$A$19,A18)</f>
        <v>2422.4506363949095</v>
      </c>
      <c r="D18" s="15" cm="1">
        <f t="array" ref="D18">GROWTH($B$2:$B$19,$A$2:$A$19,A18)</f>
        <v>2811.1733956532544</v>
      </c>
    </row>
    <row r="19" spans="1:4" x14ac:dyDescent="0.3">
      <c r="A19" s="12">
        <v>18</v>
      </c>
      <c r="B19" s="13">
        <v>3573</v>
      </c>
      <c r="C19" s="14" cm="1">
        <f t="array" ref="C19">TREND($B$2:$B$19,$A$2:$A$19,A19)</f>
        <v>2592.918128654971</v>
      </c>
      <c r="D19" s="15" cm="1">
        <f t="array" ref="D19">GROWTH($B$2:$B$19,$A$2:$A$19,A19)</f>
        <v>3325.4064233337886</v>
      </c>
    </row>
    <row r="20" spans="1:4" x14ac:dyDescent="0.3">
      <c r="A20" s="11">
        <v>19</v>
      </c>
      <c r="C20" s="14" cm="1">
        <f t="array" ref="C20">TREND($B$2:$B$19,$A$2:$A$19,A20)</f>
        <v>2763.3856209150335</v>
      </c>
      <c r="D20" s="15" cm="1">
        <f t="array" ref="D20">GROWTH($B$2:$B$19,$A$2:$A$19,A20)</f>
        <v>3933.7053692413388</v>
      </c>
    </row>
    <row r="21" spans="1:4" x14ac:dyDescent="0.3">
      <c r="A21" s="11">
        <v>20</v>
      </c>
      <c r="C21" s="14" cm="1">
        <f t="array" ref="C21">TREND($B$2:$B$19,$A$2:$A$19,A21)</f>
        <v>2933.8531131750951</v>
      </c>
      <c r="D21" s="15" cm="1">
        <f t="array" ref="D21">GROWTH($B$2:$B$19,$A$2:$A$19,A21)</f>
        <v>4653.277212499368</v>
      </c>
    </row>
    <row r="22" spans="1:4" x14ac:dyDescent="0.3">
      <c r="A22" s="11">
        <v>21</v>
      </c>
      <c r="C22" s="14" cm="1">
        <f t="array" ref="C22">TREND($B$2:$B$19,$A$2:$A$19,A22)</f>
        <v>3104.3206054351567</v>
      </c>
      <c r="D22" s="15" cm="1">
        <f t="array" ref="D22">GROWTH($B$2:$B$19,$A$2:$A$19,A22)</f>
        <v>5504.4765135884863</v>
      </c>
    </row>
    <row r="23" spans="1:4" x14ac:dyDescent="0.3">
      <c r="A23" s="11">
        <v>22</v>
      </c>
      <c r="C23" s="14" cm="1">
        <f t="array" ref="C23">TREND($B$2:$B$19,$A$2:$A$19,A23)</f>
        <v>3274.7880976952192</v>
      </c>
      <c r="D23" s="15" cm="1">
        <f t="array" ref="D23">GROWTH($B$2:$B$19,$A$2:$A$19,A23)</f>
        <v>6511.381184696912</v>
      </c>
    </row>
    <row r="24" spans="1:4" x14ac:dyDescent="0.3">
      <c r="A24" s="11">
        <v>23</v>
      </c>
      <c r="C24" s="14" cm="1">
        <f t="array" ref="C24">TREND($B$2:$B$19,$A$2:$A$19,A24)</f>
        <v>3445.2555899552808</v>
      </c>
      <c r="D24" s="15" cm="1">
        <f t="array" ref="D24">GROWTH($B$2:$B$19,$A$2:$A$19,A24)</f>
        <v>7702.4735826849255</v>
      </c>
    </row>
    <row r="25" spans="1:4" x14ac:dyDescent="0.3">
      <c r="A25" s="11">
        <v>24</v>
      </c>
      <c r="C25" s="14" cm="1">
        <f t="array" ref="C25">TREND($B$2:$B$19,$A$2:$A$19,A25)</f>
        <v>3615.7230822153433</v>
      </c>
      <c r="D25" s="15" cm="1">
        <f t="array" ref="D25">GROWTH($B$2:$B$19,$A$2:$A$19,A25)</f>
        <v>9111.4461907701589</v>
      </c>
    </row>
  </sheetData>
  <pageMargins left="0.75" right="0.75" top="1" bottom="1" header="0.5" footer="0.5"/>
  <pageSetup fitToHeight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98894"/>
    <pageSetUpPr fitToPage="1"/>
  </sheetPr>
  <dimension ref="A1:D25"/>
  <sheetViews>
    <sheetView showGridLines="0" workbookViewId="0">
      <selection activeCell="D6" sqref="D6"/>
    </sheetView>
  </sheetViews>
  <sheetFormatPr defaultRowHeight="14.4" x14ac:dyDescent="0.3"/>
  <cols>
    <col min="1" max="1" width="8" customWidth="1"/>
    <col min="2" max="2" width="13" customWidth="1"/>
    <col min="3" max="3" width="20" customWidth="1"/>
    <col min="4" max="4" width="22" customWidth="1"/>
    <col min="5" max="5" width="3" customWidth="1"/>
  </cols>
  <sheetData>
    <row r="1" spans="1:4" x14ac:dyDescent="0.3">
      <c r="A1" s="3" t="s">
        <v>24</v>
      </c>
      <c r="B1" s="3" t="s">
        <v>25</v>
      </c>
      <c r="C1" s="3" t="s">
        <v>26</v>
      </c>
      <c r="D1" s="3" t="s">
        <v>27</v>
      </c>
    </row>
    <row r="2" spans="1:4" x14ac:dyDescent="0.3">
      <c r="A2" s="12">
        <v>1</v>
      </c>
      <c r="B2" s="13">
        <v>10046</v>
      </c>
      <c r="C2" s="14" cm="1">
        <f t="array" ref="C2">TREND($B$2:$B$13,$A$2:$A$13,A2)</f>
        <v>9476.5897435897441</v>
      </c>
      <c r="D2" s="15" cm="1">
        <f t="array" ref="D2">GROWTH($B$2:$B$13,$A$2:$A$13,A2)</f>
        <v>10009.917665043849</v>
      </c>
    </row>
    <row r="3" spans="1:4" x14ac:dyDescent="0.3">
      <c r="A3" s="12">
        <v>2</v>
      </c>
      <c r="B3" s="13">
        <v>9044</v>
      </c>
      <c r="C3" s="14" cm="1">
        <f t="array" ref="C3">TREND($B$2:$B$13,$A$2:$A$13,A3)</f>
        <v>8891.4673659673663</v>
      </c>
      <c r="D3" s="15" cm="1">
        <f t="array" ref="D3">GROWTH($B$2:$B$13,$A$2:$A$13,A3)</f>
        <v>9101.2488905743357</v>
      </c>
    </row>
    <row r="4" spans="1:4" x14ac:dyDescent="0.3">
      <c r="A4" s="12">
        <v>3</v>
      </c>
      <c r="B4" s="13">
        <v>8518</v>
      </c>
      <c r="C4" s="14" cm="1">
        <f t="array" ref="C4">TREND($B$2:$B$13,$A$2:$A$13,A4)</f>
        <v>8306.3449883449885</v>
      </c>
      <c r="D4" s="15" cm="1">
        <f t="array" ref="D4">GROWTH($B$2:$B$13,$A$2:$A$13,A4)</f>
        <v>8275.0662033360204</v>
      </c>
    </row>
    <row r="5" spans="1:4" x14ac:dyDescent="0.3">
      <c r="A5" s="12">
        <v>4</v>
      </c>
      <c r="B5" s="13">
        <v>7331</v>
      </c>
      <c r="C5" s="14" cm="1">
        <f t="array" ref="C5">TREND($B$2:$B$13,$A$2:$A$13,A5)</f>
        <v>7721.2226107226115</v>
      </c>
      <c r="D5" s="15" cm="1">
        <f t="array" ref="D5">GROWTH($B$2:$B$13,$A$2:$A$13,A5)</f>
        <v>7523.8817763254001</v>
      </c>
    </row>
    <row r="6" spans="1:4" x14ac:dyDescent="0.3">
      <c r="A6" s="12">
        <v>5</v>
      </c>
      <c r="B6" s="13">
        <v>7005</v>
      </c>
      <c r="C6" s="14" cm="1">
        <f t="array" ref="C6">TREND($B$2:$B$13,$A$2:$A$13,A6)</f>
        <v>7136.1002331002337</v>
      </c>
      <c r="D6" s="15" cm="1">
        <f t="array" ref="D6">GROWTH($B$2:$B$13,$A$2:$A$13,A6)</f>
        <v>6840.8875038727947</v>
      </c>
    </row>
    <row r="7" spans="1:4" x14ac:dyDescent="0.3">
      <c r="A7" s="12">
        <v>6</v>
      </c>
      <c r="B7" s="13">
        <v>6162</v>
      </c>
      <c r="C7" s="14" cm="1">
        <f t="array" ref="C7">TREND($B$2:$B$13,$A$2:$A$13,A7)</f>
        <v>6550.9778554778568</v>
      </c>
      <c r="D7" s="15" cm="1">
        <f t="array" ref="D7">GROWTH($B$2:$B$13,$A$2:$A$13,A7)</f>
        <v>6219.8932986821283</v>
      </c>
    </row>
    <row r="8" spans="1:4" x14ac:dyDescent="0.3">
      <c r="A8" s="12">
        <v>7</v>
      </c>
      <c r="B8" s="13">
        <v>5557</v>
      </c>
      <c r="C8" s="14" cm="1">
        <f t="array" ref="C8">TREND($B$2:$B$13,$A$2:$A$13,A8)</f>
        <v>5965.855477855479</v>
      </c>
      <c r="D8" s="15" cm="1">
        <f t="array" ref="D8">GROWTH($B$2:$B$13,$A$2:$A$13,A8)</f>
        <v>5655.2709900709751</v>
      </c>
    </row>
    <row r="9" spans="1:4" x14ac:dyDescent="0.3">
      <c r="A9" s="12">
        <v>8</v>
      </c>
      <c r="B9" s="13">
        <v>5049</v>
      </c>
      <c r="C9" s="14" cm="1">
        <f t="array" ref="C9">TREND($B$2:$B$13,$A$2:$A$13,A9)</f>
        <v>5380.7331002331011</v>
      </c>
      <c r="D9" s="15" cm="1">
        <f t="array" ref="D9">GROWTH($B$2:$B$13,$A$2:$A$13,A9)</f>
        <v>5141.9033149515126</v>
      </c>
    </row>
    <row r="10" spans="1:4" x14ac:dyDescent="0.3">
      <c r="A10" s="12">
        <v>9</v>
      </c>
      <c r="B10" s="13">
        <v>4648</v>
      </c>
      <c r="C10" s="14" cm="1">
        <f t="array" ref="C10">TREND($B$2:$B$13,$A$2:$A$13,A10)</f>
        <v>4795.6107226107233</v>
      </c>
      <c r="D10" s="15" cm="1">
        <f t="array" ref="D10">GROWTH($B$2:$B$13,$A$2:$A$13,A10)</f>
        <v>4675.1375392494747</v>
      </c>
    </row>
    <row r="11" spans="1:4" x14ac:dyDescent="0.3">
      <c r="A11" s="12">
        <v>10</v>
      </c>
      <c r="B11" s="13">
        <v>4360</v>
      </c>
      <c r="C11" s="14" cm="1">
        <f t="array" ref="C11">TREND($B$2:$B$13,$A$2:$A$13,A11)</f>
        <v>4210.4883449883455</v>
      </c>
      <c r="D11" s="15" cm="1">
        <f t="array" ref="D11">GROWTH($B$2:$B$13,$A$2:$A$13,A11)</f>
        <v>4250.7432894244803</v>
      </c>
    </row>
    <row r="12" spans="1:4" x14ac:dyDescent="0.3">
      <c r="A12" s="12">
        <v>11</v>
      </c>
      <c r="B12" s="13">
        <v>3820</v>
      </c>
      <c r="C12" s="14" cm="1">
        <f t="array" ref="C12">TREND($B$2:$B$13,$A$2:$A$13,A12)</f>
        <v>3625.3659673659686</v>
      </c>
      <c r="D12" s="15" cm="1">
        <f t="array" ref="D12">GROWTH($B$2:$B$13,$A$2:$A$13,A12)</f>
        <v>3864.8742119120498</v>
      </c>
    </row>
    <row r="13" spans="1:4" x14ac:dyDescent="0.3">
      <c r="A13" s="12">
        <v>12</v>
      </c>
      <c r="B13" s="13">
        <v>3561</v>
      </c>
      <c r="C13" s="14" cm="1">
        <f t="array" ref="C13">TREND($B$2:$B$13,$A$2:$A$13,A13)</f>
        <v>3040.2435897435907</v>
      </c>
      <c r="D13" s="15" cm="1">
        <f t="array" ref="D13">GROWTH($B$2:$B$13,$A$2:$A$13,A13)</f>
        <v>3514.0331130006166</v>
      </c>
    </row>
    <row r="14" spans="1:4" x14ac:dyDescent="0.3">
      <c r="A14" s="11">
        <v>13</v>
      </c>
      <c r="C14" s="14" cm="1">
        <f t="array" ref="C14">TREND($B$2:$B$13,$A$2:$A$13,A14)</f>
        <v>2455.1212121212129</v>
      </c>
      <c r="D14" s="15" cm="1">
        <f t="array" ref="D14">GROWTH($B$2:$B$13,$A$2:$A$13,A14)</f>
        <v>3195.0402632006299</v>
      </c>
    </row>
    <row r="15" spans="1:4" x14ac:dyDescent="0.3">
      <c r="A15" s="11">
        <v>14</v>
      </c>
      <c r="C15" s="14" cm="1">
        <f t="array" ref="C15">TREND($B$2:$B$13,$A$2:$A$13,A15)</f>
        <v>1869.998834498836</v>
      </c>
      <c r="D15" s="15" cm="1">
        <f t="array" ref="D15">GROWTH($B$2:$B$13,$A$2:$A$13,A15)</f>
        <v>2905.0045788431248</v>
      </c>
    </row>
    <row r="16" spans="1:4" x14ac:dyDescent="0.3">
      <c r="A16" s="11">
        <v>15</v>
      </c>
      <c r="C16" s="14" cm="1">
        <f t="array" ref="C16">TREND($B$2:$B$13,$A$2:$A$13,A16)</f>
        <v>1284.8764568764582</v>
      </c>
      <c r="D16" s="15" cm="1">
        <f t="array" ref="D16">GROWTH($B$2:$B$13,$A$2:$A$13,A16)</f>
        <v>2641.2974197219369</v>
      </c>
    </row>
    <row r="17" spans="1:4" x14ac:dyDescent="0.3">
      <c r="A17" s="11">
        <v>16</v>
      </c>
      <c r="C17" s="14" cm="1">
        <f t="array" ref="C17">TREND($B$2:$B$13,$A$2:$A$13,A17)</f>
        <v>699.75407925408035</v>
      </c>
      <c r="D17" s="15" cm="1">
        <f t="array" ref="D17">GROWTH($B$2:$B$13,$A$2:$A$13,A17)</f>
        <v>2401.5287653033683</v>
      </c>
    </row>
    <row r="18" spans="1:4" x14ac:dyDescent="0.3">
      <c r="A18" s="11">
        <v>17</v>
      </c>
      <c r="C18" s="14" cm="1">
        <f t="array" ref="C18">TREND($B$2:$B$13,$A$2:$A$13,A18)</f>
        <v>114.63170163170253</v>
      </c>
      <c r="D18" s="15" cm="1">
        <f t="array" ref="D18">GROWTH($B$2:$B$13,$A$2:$A$13,A18)</f>
        <v>2183.5255535844499</v>
      </c>
    </row>
    <row r="19" spans="1:4" x14ac:dyDescent="0.3">
      <c r="A19" s="11">
        <v>18</v>
      </c>
      <c r="C19" s="14" cm="1">
        <f t="array" ref="C19">TREND($B$2:$B$13,$A$2:$A$13,A19)</f>
        <v>-470.4906759906753</v>
      </c>
      <c r="D19" s="15" cm="1">
        <f t="array" ref="D19">GROWTH($B$2:$B$13,$A$2:$A$13,A19)</f>
        <v>1985.3119862813705</v>
      </c>
    </row>
    <row r="20" spans="1:4" x14ac:dyDescent="0.3">
      <c r="A20" s="11">
        <v>19</v>
      </c>
      <c r="C20" s="14" cm="1">
        <f t="array" ref="C20">TREND($B$2:$B$13,$A$2:$A$13,A20)</f>
        <v>-1055.6130536130531</v>
      </c>
      <c r="D20" s="15" cm="1">
        <f t="array" ref="D20">GROWTH($B$2:$B$13,$A$2:$A$13,A20)</f>
        <v>1805.0916218508278</v>
      </c>
    </row>
    <row r="21" spans="1:4" x14ac:dyDescent="0.3">
      <c r="A21" s="11">
        <v>20</v>
      </c>
      <c r="C21" s="14" cm="1">
        <f t="array" ref="C21">TREND($B$2:$B$13,$A$2:$A$13,A21)</f>
        <v>-1640.735431235431</v>
      </c>
      <c r="D21" s="15" cm="1">
        <f t="array" ref="D21">GROWTH($B$2:$B$13,$A$2:$A$13,A21)</f>
        <v>1641.2310940504531</v>
      </c>
    </row>
    <row r="22" spans="1:4" x14ac:dyDescent="0.3">
      <c r="A22" s="11">
        <v>21</v>
      </c>
      <c r="C22" s="14" cm="1">
        <f t="array" ref="C22">TREND($B$2:$B$13,$A$2:$A$13,A22)</f>
        <v>-2225.857808857807</v>
      </c>
      <c r="D22" s="15" cm="1">
        <f t="array" ref="D22">GROWTH($B$2:$B$13,$A$2:$A$13,A22)</f>
        <v>1492.2453084770057</v>
      </c>
    </row>
    <row r="23" spans="1:4" x14ac:dyDescent="0.3">
      <c r="A23" s="11">
        <v>22</v>
      </c>
      <c r="C23" s="14" cm="1">
        <f t="array" ref="C23">TREND($B$2:$B$13,$A$2:$A$13,A23)</f>
        <v>-2810.9801864801848</v>
      </c>
      <c r="D23" s="15" cm="1">
        <f t="array" ref="D23">GROWTH($B$2:$B$13,$A$2:$A$13,A23)</f>
        <v>1356.783982916168</v>
      </c>
    </row>
    <row r="24" spans="1:4" x14ac:dyDescent="0.3">
      <c r="A24" s="11">
        <v>23</v>
      </c>
      <c r="C24" s="14" cm="1">
        <f t="array" ref="C24">TREND($B$2:$B$13,$A$2:$A$13,A24)</f>
        <v>-3396.1025641025626</v>
      </c>
      <c r="D24" s="15" cm="1">
        <f t="array" ref="D24">GROWTH($B$2:$B$13,$A$2:$A$13,A24)</f>
        <v>1233.6194095169622</v>
      </c>
    </row>
    <row r="25" spans="1:4" x14ac:dyDescent="0.3">
      <c r="A25" s="11">
        <v>24</v>
      </c>
      <c r="C25" s="14" cm="1">
        <f t="array" ref="C25">TREND($B$2:$B$13,$A$2:$A$13,A25)</f>
        <v>-3981.2249417249404</v>
      </c>
      <c r="D25" s="15" cm="1">
        <f t="array" ref="D25">GROWTH($B$2:$B$13,$A$2:$A$13,A25)</f>
        <v>1121.6353278773981</v>
      </c>
    </row>
  </sheetData>
  <pageMargins left="0.75" right="0.75" top="1" bottom="1" header="0.5" footer="0.5"/>
  <pageSetup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README</vt:lpstr>
      <vt:lpstr>Assumptions</vt:lpstr>
      <vt:lpstr>Launch</vt:lpstr>
      <vt:lpstr>Erosion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Gianclaudio Floria</cp:lastModifiedBy>
  <dcterms:created xsi:type="dcterms:W3CDTF">2026-10-19T18:26:12Z</dcterms:created>
  <dcterms:modified xsi:type="dcterms:W3CDTF">2026-10-19T19:01:38Z</dcterms:modified>
</cp:coreProperties>
</file>